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BCC23E9B-BE20-41E5-9A49-497EFD3E40C2}" xr6:coauthVersionLast="47" xr6:coauthVersionMax="47" xr10:uidLastSave="{00000000-0000-0000-0000-000000000000}"/>
  <bookViews>
    <workbookView xWindow="-110" yWindow="-110" windowWidth="38620" windowHeight="21100" xr2:uid="{00000000-000D-0000-FFFF-FFFF00000000}"/>
  </bookViews>
  <sheets>
    <sheet name="All Univ Staff by MultiRaceEth" sheetId="1" r:id="rId1"/>
    <sheet name="FT Univ Staff by MultiRace" sheetId="8" r:id="rId2"/>
    <sheet name="PT Univ Staff by MultiRace"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6" i="9" l="1"/>
  <c r="S25" i="9"/>
  <c r="S24" i="9"/>
  <c r="S23" i="9"/>
  <c r="S22" i="9"/>
  <c r="S21" i="9"/>
  <c r="S19" i="9"/>
  <c r="S18" i="9"/>
  <c r="S17" i="9"/>
  <c r="S16" i="9"/>
  <c r="S15" i="9"/>
  <c r="S14" i="9"/>
  <c r="S13" i="9"/>
  <c r="S26" i="8"/>
  <c r="S25" i="8"/>
  <c r="S24" i="8"/>
  <c r="S23" i="8"/>
  <c r="S22" i="8"/>
  <c r="S21" i="8"/>
  <c r="S19" i="8"/>
  <c r="S18" i="8"/>
  <c r="S17" i="8"/>
  <c r="S16" i="8"/>
  <c r="S15" i="8"/>
  <c r="S14" i="8"/>
  <c r="S13" i="8"/>
  <c r="S26" i="1"/>
  <c r="S25" i="1"/>
  <c r="S24" i="1"/>
  <c r="S23" i="1"/>
  <c r="S22" i="1"/>
  <c r="S21" i="1"/>
  <c r="S19" i="1"/>
  <c r="S18" i="1"/>
  <c r="S17" i="1"/>
  <c r="S16" i="1"/>
  <c r="S15" i="1"/>
  <c r="S14" i="1"/>
  <c r="S13" i="1"/>
  <c r="R26" i="9"/>
  <c r="R25" i="9"/>
  <c r="R24" i="9"/>
  <c r="R23" i="9"/>
  <c r="R22" i="9"/>
  <c r="R21" i="9"/>
  <c r="R19" i="9"/>
  <c r="R18" i="9"/>
  <c r="R17" i="9"/>
  <c r="R16" i="9"/>
  <c r="R15" i="9"/>
  <c r="R14" i="9"/>
  <c r="R13" i="9"/>
  <c r="Q26" i="8"/>
  <c r="P26" i="8"/>
  <c r="Q25" i="8"/>
  <c r="P25" i="8"/>
  <c r="Q24" i="8"/>
  <c r="P24" i="8"/>
  <c r="Q23" i="8"/>
  <c r="P23" i="8"/>
  <c r="Q22" i="8"/>
  <c r="P22" i="8"/>
  <c r="Q21" i="8"/>
  <c r="P21" i="8"/>
  <c r="Q19" i="8"/>
  <c r="P19" i="8"/>
  <c r="Q18" i="8"/>
  <c r="P18" i="8"/>
  <c r="Q17" i="8"/>
  <c r="P17" i="8"/>
  <c r="Q16" i="8"/>
  <c r="P16" i="8"/>
  <c r="Q15" i="8"/>
  <c r="P15" i="8"/>
  <c r="Q14" i="8"/>
  <c r="P14" i="8"/>
  <c r="Q13" i="8"/>
  <c r="P13" i="8"/>
  <c r="R26" i="8"/>
  <c r="R25" i="8"/>
  <c r="R24" i="8"/>
  <c r="R23" i="8"/>
  <c r="R22" i="8"/>
  <c r="R21" i="8"/>
  <c r="R19" i="8"/>
  <c r="R18" i="8"/>
  <c r="R17" i="8"/>
  <c r="R16" i="8"/>
  <c r="R15" i="8"/>
  <c r="R14" i="8"/>
  <c r="R13" i="8"/>
  <c r="R26" i="1"/>
  <c r="Q26" i="1"/>
  <c r="P26" i="1"/>
  <c r="R25" i="1"/>
  <c r="Q25" i="1"/>
  <c r="P25" i="1"/>
  <c r="R24" i="1"/>
  <c r="Q24" i="1"/>
  <c r="P24" i="1"/>
  <c r="R23" i="1"/>
  <c r="Q23" i="1"/>
  <c r="P23" i="1"/>
  <c r="R22" i="1"/>
  <c r="Q22" i="1"/>
  <c r="P22" i="1"/>
  <c r="R21" i="1"/>
  <c r="Q21" i="1"/>
  <c r="P21" i="1"/>
  <c r="R19" i="1"/>
  <c r="Q19" i="1"/>
  <c r="P19" i="1"/>
  <c r="R18" i="1"/>
  <c r="Q18" i="1"/>
  <c r="P18" i="1"/>
  <c r="R17" i="1"/>
  <c r="Q17" i="1"/>
  <c r="P17" i="1"/>
  <c r="R16" i="1"/>
  <c r="Q16" i="1"/>
  <c r="P16" i="1"/>
  <c r="R15" i="1"/>
  <c r="Q15" i="1"/>
  <c r="P15" i="1"/>
  <c r="R14" i="1"/>
  <c r="Q14" i="1"/>
  <c r="P14" i="1"/>
  <c r="R13" i="1"/>
  <c r="Q13" i="1"/>
  <c r="P13" i="1"/>
  <c r="Q26" i="9" l="1"/>
  <c r="P26" i="9"/>
  <c r="O26" i="9"/>
  <c r="N26" i="9"/>
  <c r="M26" i="9"/>
  <c r="L26" i="9"/>
  <c r="K26" i="9"/>
  <c r="J26" i="9"/>
  <c r="I26" i="9"/>
  <c r="H26" i="9"/>
  <c r="G26" i="9"/>
  <c r="F26" i="9"/>
  <c r="E26" i="9"/>
  <c r="D26" i="9"/>
  <c r="C26" i="9"/>
  <c r="B26" i="9"/>
  <c r="Q25" i="9"/>
  <c r="P25" i="9"/>
  <c r="O25" i="9"/>
  <c r="N25" i="9"/>
  <c r="M25" i="9"/>
  <c r="L25" i="9"/>
  <c r="K25" i="9"/>
  <c r="J25" i="9"/>
  <c r="I25" i="9"/>
  <c r="H25" i="9"/>
  <c r="G25" i="9"/>
  <c r="F25" i="9"/>
  <c r="E25" i="9"/>
  <c r="D25" i="9"/>
  <c r="C25" i="9"/>
  <c r="B25" i="9"/>
  <c r="Q24" i="9"/>
  <c r="P24" i="9"/>
  <c r="O24" i="9"/>
  <c r="N24" i="9"/>
  <c r="M24" i="9"/>
  <c r="L24" i="9"/>
  <c r="K24" i="9"/>
  <c r="J24" i="9"/>
  <c r="I24" i="9"/>
  <c r="H24" i="9"/>
  <c r="G24" i="9"/>
  <c r="F24" i="9"/>
  <c r="E24" i="9"/>
  <c r="D24" i="9"/>
  <c r="C24" i="9"/>
  <c r="B24" i="9"/>
  <c r="Q23" i="9"/>
  <c r="P23" i="9"/>
  <c r="O23" i="9"/>
  <c r="N23" i="9"/>
  <c r="M23" i="9"/>
  <c r="L23" i="9"/>
  <c r="K23" i="9"/>
  <c r="J23" i="9"/>
  <c r="I23" i="9"/>
  <c r="H23" i="9"/>
  <c r="G23" i="9"/>
  <c r="F23" i="9"/>
  <c r="E23" i="9"/>
  <c r="D23" i="9"/>
  <c r="C23" i="9"/>
  <c r="B23" i="9"/>
  <c r="Q22" i="9"/>
  <c r="P22" i="9"/>
  <c r="O22" i="9"/>
  <c r="N22" i="9"/>
  <c r="M22" i="9"/>
  <c r="L22" i="9"/>
  <c r="K22" i="9"/>
  <c r="J22" i="9"/>
  <c r="I22" i="9"/>
  <c r="H22" i="9"/>
  <c r="G22" i="9"/>
  <c r="F22" i="9"/>
  <c r="E22" i="9"/>
  <c r="D22" i="9"/>
  <c r="C22" i="9"/>
  <c r="B22" i="9"/>
  <c r="Q21" i="9"/>
  <c r="P21" i="9"/>
  <c r="O21" i="9"/>
  <c r="N21" i="9"/>
  <c r="M21" i="9"/>
  <c r="L21" i="9"/>
  <c r="K21" i="9"/>
  <c r="J21" i="9"/>
  <c r="I21" i="9"/>
  <c r="H21" i="9"/>
  <c r="G21" i="9"/>
  <c r="F21" i="9"/>
  <c r="E21" i="9"/>
  <c r="D21" i="9"/>
  <c r="C21" i="9"/>
  <c r="B21" i="9"/>
  <c r="Q19" i="9"/>
  <c r="P19" i="9"/>
  <c r="O19" i="9"/>
  <c r="N19" i="9"/>
  <c r="M19" i="9"/>
  <c r="L19" i="9"/>
  <c r="K19" i="9"/>
  <c r="J19" i="9"/>
  <c r="I19" i="9"/>
  <c r="H19" i="9"/>
  <c r="G19" i="9"/>
  <c r="F19" i="9"/>
  <c r="E19" i="9"/>
  <c r="D19" i="9"/>
  <c r="C19" i="9"/>
  <c r="B19" i="9"/>
  <c r="Q18" i="9"/>
  <c r="P18" i="9"/>
  <c r="O18" i="9"/>
  <c r="N18" i="9"/>
  <c r="M18" i="9"/>
  <c r="L18" i="9"/>
  <c r="K18" i="9"/>
  <c r="J18" i="9"/>
  <c r="I18" i="9"/>
  <c r="H18" i="9"/>
  <c r="G18" i="9"/>
  <c r="F18" i="9"/>
  <c r="E18" i="9"/>
  <c r="D18" i="9"/>
  <c r="C18" i="9"/>
  <c r="B18" i="9"/>
  <c r="Q17" i="9"/>
  <c r="P17" i="9"/>
  <c r="O17" i="9"/>
  <c r="N17" i="9"/>
  <c r="M17" i="9"/>
  <c r="L17" i="9"/>
  <c r="K17" i="9"/>
  <c r="J17" i="9"/>
  <c r="I17" i="9"/>
  <c r="H17" i="9"/>
  <c r="G17" i="9"/>
  <c r="F17" i="9"/>
  <c r="E17" i="9"/>
  <c r="D17" i="9"/>
  <c r="C17" i="9"/>
  <c r="B17" i="9"/>
  <c r="Q16" i="9"/>
  <c r="P16" i="9"/>
  <c r="O16" i="9"/>
  <c r="N16" i="9"/>
  <c r="M16" i="9"/>
  <c r="L16" i="9"/>
  <c r="K16" i="9"/>
  <c r="J16" i="9"/>
  <c r="I16" i="9"/>
  <c r="H16" i="9"/>
  <c r="G16" i="9"/>
  <c r="F16" i="9"/>
  <c r="E16" i="9"/>
  <c r="D16" i="9"/>
  <c r="C16" i="9"/>
  <c r="B16" i="9"/>
  <c r="Q15" i="9"/>
  <c r="P15" i="9"/>
  <c r="O15" i="9"/>
  <c r="N15" i="9"/>
  <c r="M15" i="9"/>
  <c r="L15" i="9"/>
  <c r="K15" i="9"/>
  <c r="J15" i="9"/>
  <c r="I15" i="9"/>
  <c r="H15" i="9"/>
  <c r="G15" i="9"/>
  <c r="F15" i="9"/>
  <c r="E15" i="9"/>
  <c r="D15" i="9"/>
  <c r="C15" i="9"/>
  <c r="B15" i="9"/>
  <c r="Q14" i="9"/>
  <c r="P14" i="9"/>
  <c r="O14" i="9"/>
  <c r="N14" i="9"/>
  <c r="M14" i="9"/>
  <c r="L14" i="9"/>
  <c r="K14" i="9"/>
  <c r="J14" i="9"/>
  <c r="I14" i="9"/>
  <c r="H14" i="9"/>
  <c r="G14" i="9"/>
  <c r="F14" i="9"/>
  <c r="E14" i="9"/>
  <c r="D14" i="9"/>
  <c r="C14" i="9"/>
  <c r="B14" i="9"/>
  <c r="Q13" i="9"/>
  <c r="P13" i="9"/>
  <c r="O13" i="9"/>
  <c r="N13" i="9"/>
  <c r="M13" i="9"/>
  <c r="L13" i="9"/>
  <c r="K13" i="9"/>
  <c r="J13" i="9"/>
  <c r="I13" i="9"/>
  <c r="H13" i="9"/>
  <c r="G13" i="9"/>
  <c r="F13" i="9"/>
  <c r="E13" i="9"/>
  <c r="D13" i="9"/>
  <c r="C13" i="9"/>
  <c r="B13" i="9"/>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26" i="1" l="1"/>
  <c r="O25" i="1"/>
  <c r="O24" i="1"/>
  <c r="O23" i="1"/>
  <c r="O22" i="1"/>
  <c r="O21" i="1"/>
  <c r="O19" i="1"/>
  <c r="O18" i="1"/>
  <c r="O17" i="1"/>
  <c r="O16" i="1"/>
  <c r="O15" i="1"/>
  <c r="O14" i="1"/>
  <c r="O13" i="1"/>
  <c r="B21" i="1" l="1"/>
  <c r="C21" i="1"/>
  <c r="D21" i="1"/>
  <c r="E21" i="1"/>
  <c r="F21" i="1"/>
  <c r="G21" i="1"/>
  <c r="H21" i="1"/>
  <c r="I21" i="1"/>
  <c r="J21" i="1"/>
  <c r="K21" i="1"/>
  <c r="L21" i="1"/>
  <c r="M21" i="1"/>
  <c r="B22" i="1"/>
  <c r="C22" i="1"/>
  <c r="D22" i="1"/>
  <c r="E22" i="1"/>
  <c r="F22" i="1"/>
  <c r="G22" i="1"/>
  <c r="H22" i="1"/>
  <c r="I22" i="1"/>
  <c r="J22" i="1"/>
  <c r="K22" i="1"/>
  <c r="L22" i="1"/>
  <c r="M22" i="1"/>
  <c r="B23" i="1"/>
  <c r="C23" i="1"/>
  <c r="D23" i="1"/>
  <c r="E23" i="1"/>
  <c r="F23" i="1"/>
  <c r="G23" i="1"/>
  <c r="H23" i="1"/>
  <c r="I23" i="1"/>
  <c r="J23" i="1"/>
  <c r="K23" i="1"/>
  <c r="L23" i="1"/>
  <c r="M23" i="1"/>
  <c r="B24" i="1"/>
  <c r="C24" i="1"/>
  <c r="D24" i="1"/>
  <c r="E24" i="1"/>
  <c r="F24" i="1"/>
  <c r="G24" i="1"/>
  <c r="H24" i="1"/>
  <c r="I24" i="1"/>
  <c r="J24" i="1"/>
  <c r="K24" i="1"/>
  <c r="L24" i="1"/>
  <c r="M24" i="1"/>
  <c r="B25" i="1"/>
  <c r="C25" i="1"/>
  <c r="D25" i="1"/>
  <c r="E25" i="1"/>
  <c r="F25" i="1"/>
  <c r="G25" i="1"/>
  <c r="H25" i="1"/>
  <c r="I25" i="1"/>
  <c r="J25" i="1"/>
  <c r="K25" i="1"/>
  <c r="L25" i="1"/>
  <c r="M25" i="1"/>
  <c r="B26" i="1"/>
  <c r="C26" i="1"/>
  <c r="D26" i="1"/>
  <c r="E26" i="1"/>
  <c r="F26" i="1"/>
  <c r="G26" i="1"/>
  <c r="H26" i="1"/>
  <c r="I26" i="1"/>
  <c r="J26" i="1"/>
  <c r="K26" i="1"/>
  <c r="L26" i="1"/>
  <c r="M26" i="1"/>
  <c r="N22" i="1"/>
  <c r="N23" i="1"/>
  <c r="N24" i="1"/>
  <c r="N25" i="1"/>
  <c r="N26" i="1"/>
  <c r="N21" i="1"/>
  <c r="N13" i="1"/>
  <c r="N19" i="1" l="1"/>
  <c r="N18" i="1"/>
  <c r="N17" i="1"/>
  <c r="N16" i="1"/>
  <c r="N15" i="1"/>
  <c r="N14" i="1"/>
  <c r="M19" i="1" l="1"/>
  <c r="L19" i="1"/>
  <c r="K19" i="1"/>
  <c r="J19" i="1"/>
  <c r="I19" i="1"/>
  <c r="H19" i="1"/>
  <c r="G19" i="1"/>
  <c r="F19" i="1"/>
  <c r="E19" i="1"/>
  <c r="D19" i="1"/>
  <c r="C19" i="1"/>
  <c r="B19" i="1"/>
  <c r="M18" i="1"/>
  <c r="L18" i="1"/>
  <c r="K18" i="1"/>
  <c r="J18" i="1"/>
  <c r="I18" i="1"/>
  <c r="H18" i="1"/>
  <c r="G18" i="1"/>
  <c r="F18" i="1"/>
  <c r="E18" i="1"/>
  <c r="D18" i="1"/>
  <c r="C18" i="1"/>
  <c r="B18" i="1"/>
  <c r="M17" i="1"/>
  <c r="L17" i="1"/>
  <c r="K17" i="1"/>
  <c r="J17" i="1"/>
  <c r="I17" i="1"/>
  <c r="H17" i="1"/>
  <c r="G17" i="1"/>
  <c r="F17" i="1"/>
  <c r="E17" i="1"/>
  <c r="D17" i="1"/>
  <c r="C17" i="1"/>
  <c r="B17" i="1"/>
  <c r="M16" i="1"/>
  <c r="L16" i="1"/>
  <c r="K16" i="1"/>
  <c r="J16" i="1"/>
  <c r="I16" i="1"/>
  <c r="H16" i="1"/>
  <c r="G16" i="1"/>
  <c r="F16" i="1"/>
  <c r="E16" i="1"/>
  <c r="D16" i="1"/>
  <c r="C16" i="1"/>
  <c r="B16" i="1"/>
  <c r="M15" i="1"/>
  <c r="L15" i="1"/>
  <c r="K15" i="1"/>
  <c r="J15" i="1"/>
  <c r="I15" i="1"/>
  <c r="H15" i="1"/>
  <c r="G15" i="1"/>
  <c r="F15" i="1"/>
  <c r="E15" i="1"/>
  <c r="D15" i="1"/>
  <c r="C15" i="1"/>
  <c r="B15" i="1"/>
  <c r="M14" i="1"/>
  <c r="L14" i="1"/>
  <c r="K14" i="1"/>
  <c r="J14" i="1"/>
  <c r="I14" i="1"/>
  <c r="H14" i="1"/>
  <c r="G14" i="1"/>
  <c r="F14" i="1"/>
  <c r="E14" i="1"/>
  <c r="D14" i="1"/>
  <c r="C14" i="1"/>
  <c r="B14" i="1"/>
  <c r="M13" i="1"/>
  <c r="L13" i="1"/>
  <c r="K13" i="1"/>
  <c r="J13" i="1"/>
  <c r="I13" i="1"/>
  <c r="H13" i="1"/>
  <c r="G13" i="1"/>
  <c r="F13" i="1"/>
  <c r="E13" i="1"/>
  <c r="D13" i="1"/>
  <c r="C13" i="1"/>
  <c r="B13" i="1"/>
</calcChain>
</file>

<file path=xl/sharedStrings.xml><?xml version="1.0" encoding="utf-8"?>
<sst xmlns="http://schemas.openxmlformats.org/spreadsheetml/2006/main" count="135" uniqueCount="36">
  <si>
    <t>2006</t>
  </si>
  <si>
    <t>2007</t>
  </si>
  <si>
    <t>2008</t>
  </si>
  <si>
    <t>2009</t>
  </si>
  <si>
    <t>2010</t>
  </si>
  <si>
    <t>2011</t>
  </si>
  <si>
    <t>2012</t>
  </si>
  <si>
    <t>2013</t>
  </si>
  <si>
    <t>2014</t>
  </si>
  <si>
    <t>2015</t>
  </si>
  <si>
    <t>2016</t>
  </si>
  <si>
    <t>2017</t>
  </si>
  <si>
    <t>Total (N)</t>
  </si>
  <si>
    <t>American Indian or Alaskan Native</t>
  </si>
  <si>
    <t>Asian</t>
  </si>
  <si>
    <t>Black or African American</t>
  </si>
  <si>
    <t>Hispanic or Latino</t>
  </si>
  <si>
    <t>White</t>
  </si>
  <si>
    <t>Race and Ethnicity unknown</t>
  </si>
  <si>
    <t>Percent of Total</t>
  </si>
  <si>
    <t>Percent of U.S. Citizens and Residents with Known Race/Ethnicity</t>
  </si>
  <si>
    <t>2018</t>
  </si>
  <si>
    <t>2019</t>
  </si>
  <si>
    <t>2020</t>
  </si>
  <si>
    <t>Individuals may appear in more than one category; the sum of categories will exceed the total</t>
  </si>
  <si>
    <t>2021</t>
  </si>
  <si>
    <t>All University Staff</t>
  </si>
  <si>
    <t>Counts represent employees on payroll as of Nov. 1 who are active, on leave with pay, or paid on a suspense account; graduate assistants and student employees are excluded. Individuals are counted only once based on their primary role. Counts include employees with state appointments as well as those with appointments through the SUNY Research Foundation, and will exceed staff totals reported to IPEDS. Counts exclude faculty employees whose primary occupation is instruction, research, public service or a combination thereof. Administrators and librarians with faculty status are counted as staff. Employees in the University Hospital, Long Island Veterans Home, affiliated east end hospitals or those whose employment is managed exclusively through CPMP-PEO are not included. Other employees not represented in this table are those classified as special fund estimate (SFE) employees, employees associated with Stony Brook Child Care Services, and Faculty Student Association (FSA) employees Total counts 2006-2016 restated to match administrative data and will reflect small variances from IPEDS; fall 2017 and later total counts reflect those reported to IPEDS. Prior to 2010 data for race/ethnicity categories were collected and reported using definitions from IPEDS that allowed individuals to identify only a single race/ethnicity. In 2010 and later, individuals were asked to report ethnicity and race separately, with the potential to indicate more than one race; these tables capture those data, without regard to visa or citizenship status and will add to more than 100 percent. The reported race/ethnicity categories of international faculty are included in counts and percentages. Percent of total uses the total number of faculty as a denominator; changes in unknown race/ethnicity can distort percentages. Percentages of U.S. citizens and legal residents with known race/ethnicity remove from the denominator nonresident alien faculty and those with unknown race/ethnicity. 
Data Source: SBU Data Warehouse ReportEmployeeJobRecords.</t>
  </si>
  <si>
    <t>Full-Time University Staff</t>
  </si>
  <si>
    <t>Part-Time University Staff</t>
  </si>
  <si>
    <t>Part-Time Total (N)</t>
  </si>
  <si>
    <t>Full-Time Total (N)</t>
  </si>
  <si>
    <t>2022</t>
  </si>
  <si>
    <t>Native Hawaiian or Other Pacific Isl.</t>
  </si>
  <si>
    <t>2023</t>
  </si>
  <si>
    <t>Fall Headcount of University Staff By Any Indicated Race/Ethnicity Fall 2006-Fall 2023
West Campus and East Campus Staff, Primary Responsibilities Other Than Instruction, Research and Public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</si>
</sst>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2"/>
      <color theme="1"/>
      <name val="Arial"/>
      <family val="2"/>
    </font>
    <font>
      <sz val="10"/>
      <color theme="1"/>
      <name val="Arial"/>
      <family val="2"/>
    </font>
    <font>
      <b/>
      <sz val="10"/>
      <color theme="1"/>
      <name val="Arial"/>
      <family val="2"/>
    </font>
    <font>
      <sz val="8"/>
      <color theme="1"/>
      <name val="Arial"/>
      <family val="2"/>
    </font>
    <font>
      <sz val="11"/>
      <color theme="1"/>
      <name val="Calibri"/>
      <family val="2"/>
      <scheme val="minor"/>
    </font>
    <font>
      <sz val="9"/>
      <color rgb="FFFF0000"/>
      <name val="Arial"/>
      <family val="2"/>
    </font>
    <font>
      <b/>
      <sz val="11"/>
      <color theme="1"/>
      <name val="Arial"/>
      <family val="2"/>
    </font>
    <font>
      <sz val="9"/>
      <color theme="1"/>
      <name val="Arial"/>
      <family val="2"/>
    </font>
    <font>
      <sz val="8"/>
      <name val="Calibri"/>
      <family val="2"/>
      <scheme val="minor"/>
    </font>
    <font>
      <b/>
      <sz val="9"/>
      <color theme="1"/>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2">
    <xf numFmtId="0" fontId="0" fillId="0" borderId="0"/>
    <xf numFmtId="0" fontId="5" fillId="0" borderId="0"/>
  </cellStyleXfs>
  <cellXfs count="17">
    <xf numFmtId="0" fontId="0" fillId="0" borderId="0" xfId="0"/>
    <xf numFmtId="0" fontId="2" fillId="0" borderId="0" xfId="0" applyFont="1"/>
    <xf numFmtId="3" fontId="2" fillId="0" borderId="0" xfId="0" applyNumberFormat="1" applyFont="1"/>
    <xf numFmtId="0" fontId="7" fillId="0" borderId="1" xfId="0" applyFont="1" applyBorder="1"/>
    <xf numFmtId="3" fontId="3" fillId="0" borderId="1" xfId="0" quotePrefix="1" applyNumberFormat="1" applyFont="1" applyBorder="1" applyAlignment="1">
      <alignment horizontal="right"/>
    </xf>
    <xf numFmtId="0" fontId="10" fillId="0" borderId="0" xfId="0" applyFont="1"/>
    <xf numFmtId="3" fontId="10" fillId="0" borderId="0" xfId="0" applyNumberFormat="1" applyFont="1"/>
    <xf numFmtId="0" fontId="8" fillId="0" borderId="0" xfId="0" applyFont="1" applyAlignment="1">
      <alignment horizontal="left" indent="1"/>
    </xf>
    <xf numFmtId="3" fontId="8" fillId="0" borderId="0" xfId="0" applyNumberFormat="1" applyFont="1"/>
    <xf numFmtId="164" fontId="10" fillId="0" borderId="0" xfId="0" applyNumberFormat="1" applyFont="1"/>
    <xf numFmtId="164" fontId="8" fillId="0" borderId="0" xfId="0" applyNumberFormat="1" applyFont="1"/>
    <xf numFmtId="0" fontId="6" fillId="0" borderId="0" xfId="1" applyFont="1" applyAlignment="1">
      <alignment wrapText="1"/>
    </xf>
    <xf numFmtId="0" fontId="1" fillId="0" borderId="0" xfId="0" applyFont="1" applyAlignment="1">
      <alignment wrapText="1"/>
    </xf>
    <xf numFmtId="0" fontId="4" fillId="0" borderId="0" xfId="0" applyFont="1" applyAlignment="1">
      <alignment horizontal="left" wrapText="1"/>
    </xf>
    <xf numFmtId="0" fontId="6" fillId="0" borderId="0" xfId="1" applyFont="1" applyAlignment="1">
      <alignment wrapText="1"/>
    </xf>
    <xf numFmtId="0" fontId="1" fillId="0" borderId="0" xfId="0" applyFont="1" applyAlignment="1">
      <alignment wrapText="1"/>
    </xf>
    <xf numFmtId="0" fontId="4" fillId="0" borderId="0" xfId="0" applyFont="1" applyAlignment="1">
      <alignment horizontal="left" wrapText="1"/>
    </xf>
  </cellXfs>
  <cellStyles count="2">
    <cellStyle name="Normal" xfId="0" builtinId="0"/>
    <cellStyle name="Normal 2" xfId="1" xr:uid="{00000000-0005-0000-0000-000001000000}"/>
  </cellStyles>
  <dxfs count="69">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BD8642-9825-4382-96E1-94F7905588E0}" name="Table1" displayName="Table1" ref="A3:S26" totalsRowShown="0" headerRowDxfId="68" dataDxfId="66" headerRowBorderDxfId="67" tableBorderDxfId="65">
  <tableColumns count="19">
    <tableColumn id="1" xr3:uid="{B857BCA4-6231-41E8-AD6D-03694800A8FB}" name="All University Staff" dataDxfId="64"/>
    <tableColumn id="2" xr3:uid="{004DA667-1C32-4FF7-8685-4E02308EAAE3}" name="2006" dataDxfId="63"/>
    <tableColumn id="3" xr3:uid="{4DE7504C-865D-4586-A5FB-65D16778A5B5}" name="2007" dataDxfId="62"/>
    <tableColumn id="4" xr3:uid="{30693B6A-E048-4210-92DA-6AADCCF2B849}" name="2008" dataDxfId="61"/>
    <tableColumn id="5" xr3:uid="{B88542C5-8F55-4A6F-854E-6B4EA007C738}" name="2009" dataDxfId="60"/>
    <tableColumn id="6" xr3:uid="{8BC52AF4-0D17-4BE4-B819-637601DD958F}" name="2010" dataDxfId="59"/>
    <tableColumn id="7" xr3:uid="{B5FD4853-83FD-4019-B05B-EB954A2A3DE1}" name="2011" dataDxfId="58"/>
    <tableColumn id="8" xr3:uid="{F58593A1-FE78-45B3-9A33-A57EAE11F73B}" name="2012" dataDxfId="57"/>
    <tableColumn id="9" xr3:uid="{0E6C5A0A-9612-4E4A-A939-7E523D2E68BB}" name="2013" dataDxfId="56"/>
    <tableColumn id="10" xr3:uid="{BE35F13D-CAD9-46CB-A9B3-2D05ED6EA64D}" name="2014" dataDxfId="55"/>
    <tableColumn id="11" xr3:uid="{E839050F-98F2-4E3B-B8C9-B249D2913746}" name="2015" dataDxfId="54"/>
    <tableColumn id="12" xr3:uid="{893FB398-2F24-425A-86B2-628CC35A0E67}" name="2016" dataDxfId="53"/>
    <tableColumn id="13" xr3:uid="{2194C612-310D-4BE5-94CE-51FD2F98C217}" name="2017" dataDxfId="52"/>
    <tableColumn id="14" xr3:uid="{12588600-9DDE-438C-9BB8-197889781D9C}" name="2018" dataDxfId="51"/>
    <tableColumn id="15" xr3:uid="{868D15FC-6172-475B-AB05-E8E8355030CB}" name="2019" dataDxfId="50"/>
    <tableColumn id="16" xr3:uid="{5ED00143-B9BD-4205-8985-DD4BF6CAFC51}" name="2020" dataDxfId="49"/>
    <tableColumn id="17" xr3:uid="{B7E5433F-D7A5-4B5F-8EAD-4A1FCB2CDFAD}" name="2021" dataDxfId="48"/>
    <tableColumn id="18" xr3:uid="{E05953BA-0859-4AB0-980A-27AE7F933982}" name="2022" dataDxfId="47"/>
    <tableColumn id="19" xr3:uid="{11D2DE68-E96A-44DC-87EF-0033344DB346}" name="2023" dataDxfId="4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4AF2C5-31CB-4A77-AE8E-12388843B98E}" name="Table13" displayName="Table13" ref="A3:S26" totalsRowShown="0" headerRowDxfId="45" dataDxfId="43" headerRowBorderDxfId="44" tableBorderDxfId="42">
  <tableColumns count="19">
    <tableColumn id="1" xr3:uid="{DA98BB81-CBF9-4157-B023-D6BE9611136E}" name="Full-Time University Staff" dataDxfId="41"/>
    <tableColumn id="2" xr3:uid="{9E8082EE-15FF-4BEB-BFB0-ABF00F1852E4}" name="2006" dataDxfId="40"/>
    <tableColumn id="3" xr3:uid="{C50C7D6A-38B6-4562-A77D-BE36E2AA56E3}" name="2007" dataDxfId="39"/>
    <tableColumn id="4" xr3:uid="{6028054D-EE80-4F85-87E5-FF453AF64D3B}" name="2008" dataDxfId="38"/>
    <tableColumn id="5" xr3:uid="{EF97F6D3-779D-4502-8A8F-792DEFE7614F}" name="2009" dataDxfId="37"/>
    <tableColumn id="6" xr3:uid="{83DE8991-17DB-4FA3-BFAC-15659DD88E26}" name="2010" dataDxfId="36"/>
    <tableColumn id="7" xr3:uid="{F67373E9-91EB-4889-A315-E86D44384F82}" name="2011" dataDxfId="35"/>
    <tableColumn id="8" xr3:uid="{826FE13A-176F-47F0-A5CA-B80FBA5B6CBF}" name="2012" dataDxfId="34"/>
    <tableColumn id="9" xr3:uid="{BF66C665-9F66-49AB-9A38-2D55704A71CE}" name="2013" dataDxfId="33"/>
    <tableColumn id="10" xr3:uid="{C5EFA067-682C-409F-B4AE-77FE98B1E150}" name="2014" dataDxfId="32"/>
    <tableColumn id="11" xr3:uid="{DCA64A0C-FE9F-49AB-850D-93BE56236A35}" name="2015" dataDxfId="31"/>
    <tableColumn id="12" xr3:uid="{DAF95C47-B522-4018-BCA0-41AE7F3717DD}" name="2016" dataDxfId="30"/>
    <tableColumn id="13" xr3:uid="{99764E1C-2AFB-4FD7-A992-14B3937E226E}" name="2017" dataDxfId="29"/>
    <tableColumn id="14" xr3:uid="{764A3287-B245-48F0-8B61-7A7773386A8E}" name="2018" dataDxfId="28"/>
    <tableColumn id="15" xr3:uid="{BCF091E6-F80D-4C8D-A860-03DA93820A36}" name="2019" dataDxfId="27"/>
    <tableColumn id="16" xr3:uid="{86D2F48A-823D-4EEA-805A-D6A48A804C32}" name="2020" dataDxfId="26"/>
    <tableColumn id="17" xr3:uid="{B30A0FF0-653D-4705-95A1-0D6468E94156}" name="2021" dataDxfId="25"/>
    <tableColumn id="18" xr3:uid="{ABBA06CF-99C9-4CF0-9BF6-442A6D05E617}" name="2022" dataDxfId="24"/>
    <tableColumn id="19" xr3:uid="{1D416D56-5294-40DC-95ED-23D797A0BCC7}" name="2023" dataDxfId="2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DB7EE9-4DE9-4D0D-84F3-57D6832FB452}" name="Table134" displayName="Table134" ref="A3:S26" totalsRowShown="0" headerRowDxfId="22" dataDxfId="20" headerRowBorderDxfId="21" tableBorderDxfId="19">
  <tableColumns count="19">
    <tableColumn id="1" xr3:uid="{995DD156-F292-4AE4-B65D-281BBDE46127}" name="Part-Time University Staff" dataDxfId="18"/>
    <tableColumn id="2" xr3:uid="{4C22BC98-8F11-42F6-87AA-FEAECF34BE4A}" name="2006" dataDxfId="17"/>
    <tableColumn id="3" xr3:uid="{DE1E6886-4B2F-456F-BAD8-3193D0F8863E}" name="2007" dataDxfId="16"/>
    <tableColumn id="4" xr3:uid="{6DC53FED-6306-4783-85DA-55F81BE6DF08}" name="2008" dataDxfId="15"/>
    <tableColumn id="5" xr3:uid="{C1626383-D4F2-48CB-8C09-7159316308D9}" name="2009" dataDxfId="14"/>
    <tableColumn id="6" xr3:uid="{7C614472-5449-4472-AAA2-9D9E286D1F76}" name="2010" dataDxfId="13"/>
    <tableColumn id="7" xr3:uid="{E2648B2E-D729-41B8-8EA9-E05A52B766A2}" name="2011" dataDxfId="12"/>
    <tableColumn id="8" xr3:uid="{800DDA19-BF3D-4E7C-9DE8-4981A4C4B969}" name="2012" dataDxfId="11"/>
    <tableColumn id="9" xr3:uid="{51CF54FB-2C9B-40A2-A474-1D9B26B66AB7}" name="2013" dataDxfId="10"/>
    <tableColumn id="10" xr3:uid="{FB0B147A-8172-40D5-B1D3-C063A533465C}" name="2014" dataDxfId="9"/>
    <tableColumn id="11" xr3:uid="{C6A7C189-B56F-44B8-A415-21615FBFC9F1}" name="2015" dataDxfId="8"/>
    <tableColumn id="12" xr3:uid="{B17071CF-9ECA-40B6-A949-AF73E1125F3B}" name="2016" dataDxfId="7"/>
    <tableColumn id="13" xr3:uid="{4A9CC140-3321-4FC8-91D2-82D9282000A5}" name="2017" dataDxfId="6"/>
    <tableColumn id="14" xr3:uid="{60D80AE3-AAB9-410A-995E-B4C827A752F4}" name="2018" dataDxfId="5"/>
    <tableColumn id="15" xr3:uid="{C94204D2-E877-49F5-85A7-C933D265726B}" name="2019" dataDxfId="4"/>
    <tableColumn id="16" xr3:uid="{22140D6C-57EB-40D5-9CE4-E5AD496B4F8E}" name="2020" dataDxfId="3"/>
    <tableColumn id="17" xr3:uid="{CD1A3768-0095-4C6D-9F51-45DCB32AFF87}" name="2021" dataDxfId="2"/>
    <tableColumn id="18" xr3:uid="{E0196014-ED1D-45D6-BE9C-3DC15B2C8455}" name="2022" dataDxfId="1"/>
    <tableColumn id="19" xr3:uid="{8016CD38-1FD8-4116-A3BA-4BC42A62BEC6}" name="202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7"/>
  <sheetViews>
    <sheetView tabSelected="1" view="pageLayout" zoomScaleNormal="100" workbookViewId="0">
      <selection activeCell="Q8" sqref="Q8"/>
    </sheetView>
  </sheetViews>
  <sheetFormatPr defaultColWidth="9.1796875" defaultRowHeight="12.5" x14ac:dyDescent="0.25"/>
  <cols>
    <col min="1" max="1" width="28.54296875" style="1" customWidth="1"/>
    <col min="2" max="13" width="6.1796875" style="2" customWidth="1"/>
    <col min="14" max="19" width="6.1796875" style="1" customWidth="1"/>
    <col min="20" max="16384" width="9.1796875" style="1"/>
  </cols>
  <sheetData>
    <row r="1" spans="1:19" ht="46.5" customHeight="1" x14ac:dyDescent="0.35">
      <c r="A1" s="15" t="s">
        <v>35</v>
      </c>
      <c r="B1" s="15"/>
      <c r="C1" s="15"/>
      <c r="D1" s="15"/>
      <c r="E1" s="15"/>
      <c r="F1" s="15"/>
      <c r="G1" s="15"/>
      <c r="H1" s="15"/>
      <c r="I1" s="15"/>
      <c r="J1" s="15"/>
      <c r="K1" s="15"/>
      <c r="L1" s="15"/>
      <c r="M1" s="15"/>
      <c r="N1" s="15"/>
      <c r="O1" s="15"/>
      <c r="P1" s="15"/>
      <c r="Q1" s="15"/>
      <c r="R1" s="15"/>
      <c r="S1" s="12"/>
    </row>
    <row r="2" spans="1:19" ht="14.5" customHeight="1" x14ac:dyDescent="0.25">
      <c r="A2" s="14" t="s">
        <v>24</v>
      </c>
      <c r="B2" s="14"/>
      <c r="C2" s="14"/>
      <c r="D2" s="14"/>
      <c r="E2" s="14"/>
      <c r="F2" s="14"/>
      <c r="G2" s="14"/>
      <c r="H2" s="14"/>
      <c r="I2" s="14"/>
      <c r="J2" s="14"/>
      <c r="K2" s="14"/>
      <c r="L2" s="14"/>
      <c r="M2" s="14"/>
      <c r="N2" s="14"/>
      <c r="O2" s="14"/>
      <c r="P2" s="14"/>
      <c r="Q2" s="14"/>
      <c r="R2" s="14"/>
      <c r="S2" s="11"/>
    </row>
    <row r="3" spans="1:19" ht="14" x14ac:dyDescent="0.3">
      <c r="A3" s="3" t="s">
        <v>26</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32</v>
      </c>
      <c r="S3" s="4" t="s">
        <v>34</v>
      </c>
    </row>
    <row r="4" spans="1:19" ht="15" customHeight="1" x14ac:dyDescent="0.25">
      <c r="A4" s="5" t="s">
        <v>12</v>
      </c>
      <c r="B4" s="6">
        <v>4348</v>
      </c>
      <c r="C4" s="6">
        <v>4447</v>
      </c>
      <c r="D4" s="6">
        <v>4579</v>
      </c>
      <c r="E4" s="6">
        <v>4640</v>
      </c>
      <c r="F4" s="6">
        <v>4568</v>
      </c>
      <c r="G4" s="6">
        <v>4559</v>
      </c>
      <c r="H4" s="6">
        <v>4498</v>
      </c>
      <c r="I4" s="6">
        <v>4520</v>
      </c>
      <c r="J4" s="6">
        <v>4570</v>
      </c>
      <c r="K4" s="6">
        <v>4593</v>
      </c>
      <c r="L4" s="6">
        <v>4571</v>
      </c>
      <c r="M4" s="6">
        <v>4475</v>
      </c>
      <c r="N4" s="6">
        <v>4305</v>
      </c>
      <c r="O4" s="6">
        <v>4331</v>
      </c>
      <c r="P4" s="6">
        <v>4381</v>
      </c>
      <c r="Q4" s="6">
        <v>4227</v>
      </c>
      <c r="R4" s="6">
        <v>4132</v>
      </c>
      <c r="S4" s="6">
        <v>4278</v>
      </c>
    </row>
    <row r="5" spans="1:19" ht="15" customHeight="1" x14ac:dyDescent="0.25">
      <c r="A5" s="7" t="s">
        <v>13</v>
      </c>
      <c r="B5" s="8">
        <v>12</v>
      </c>
      <c r="C5" s="8">
        <v>14</v>
      </c>
      <c r="D5" s="8">
        <v>16</v>
      </c>
      <c r="E5" s="8">
        <v>16</v>
      </c>
      <c r="F5" s="8">
        <v>18</v>
      </c>
      <c r="G5" s="8">
        <v>19</v>
      </c>
      <c r="H5" s="8">
        <v>18</v>
      </c>
      <c r="I5" s="8">
        <v>21</v>
      </c>
      <c r="J5" s="8">
        <v>23</v>
      </c>
      <c r="K5" s="8">
        <v>25</v>
      </c>
      <c r="L5" s="8">
        <v>24</v>
      </c>
      <c r="M5" s="8">
        <v>23</v>
      </c>
      <c r="N5" s="8">
        <v>25</v>
      </c>
      <c r="O5" s="8">
        <v>25</v>
      </c>
      <c r="P5" s="8">
        <v>28</v>
      </c>
      <c r="Q5" s="8">
        <v>24</v>
      </c>
      <c r="R5" s="8">
        <v>24</v>
      </c>
      <c r="S5" s="8">
        <v>29</v>
      </c>
    </row>
    <row r="6" spans="1:19" ht="15" customHeight="1" x14ac:dyDescent="0.25">
      <c r="A6" s="7" t="s">
        <v>14</v>
      </c>
      <c r="B6" s="8">
        <v>363</v>
      </c>
      <c r="C6" s="8">
        <v>371</v>
      </c>
      <c r="D6" s="8">
        <v>367</v>
      </c>
      <c r="E6" s="8">
        <v>369</v>
      </c>
      <c r="F6" s="8">
        <v>397</v>
      </c>
      <c r="G6" s="8">
        <v>387</v>
      </c>
      <c r="H6" s="8">
        <v>406</v>
      </c>
      <c r="I6" s="8">
        <v>401</v>
      </c>
      <c r="J6" s="8">
        <v>394</v>
      </c>
      <c r="K6" s="8">
        <v>385</v>
      </c>
      <c r="L6" s="8">
        <v>379</v>
      </c>
      <c r="M6" s="8">
        <v>364</v>
      </c>
      <c r="N6" s="8">
        <v>363</v>
      </c>
      <c r="O6" s="8">
        <v>400</v>
      </c>
      <c r="P6" s="8">
        <v>431</v>
      </c>
      <c r="Q6" s="8">
        <v>478</v>
      </c>
      <c r="R6" s="8">
        <v>497</v>
      </c>
      <c r="S6" s="8">
        <v>508</v>
      </c>
    </row>
    <row r="7" spans="1:19" ht="15" customHeight="1" x14ac:dyDescent="0.25">
      <c r="A7" s="7" t="s">
        <v>15</v>
      </c>
      <c r="B7" s="8">
        <v>264</v>
      </c>
      <c r="C7" s="8">
        <v>263</v>
      </c>
      <c r="D7" s="8">
        <v>270</v>
      </c>
      <c r="E7" s="8">
        <v>268</v>
      </c>
      <c r="F7" s="8">
        <v>260</v>
      </c>
      <c r="G7" s="8">
        <v>260</v>
      </c>
      <c r="H7" s="8">
        <v>253</v>
      </c>
      <c r="I7" s="8">
        <v>246</v>
      </c>
      <c r="J7" s="8">
        <v>261</v>
      </c>
      <c r="K7" s="8">
        <v>270</v>
      </c>
      <c r="L7" s="8">
        <v>281</v>
      </c>
      <c r="M7" s="8">
        <v>265</v>
      </c>
      <c r="N7" s="8">
        <v>265</v>
      </c>
      <c r="O7" s="8">
        <v>262</v>
      </c>
      <c r="P7" s="8">
        <v>287</v>
      </c>
      <c r="Q7" s="8">
        <v>297</v>
      </c>
      <c r="R7" s="8">
        <v>291</v>
      </c>
      <c r="S7" s="8">
        <v>305</v>
      </c>
    </row>
    <row r="8" spans="1:19" ht="15" customHeight="1" x14ac:dyDescent="0.25">
      <c r="A8" s="7" t="s">
        <v>16</v>
      </c>
      <c r="B8" s="8">
        <v>328</v>
      </c>
      <c r="C8" s="8">
        <v>355</v>
      </c>
      <c r="D8" s="8">
        <v>358</v>
      </c>
      <c r="E8" s="8">
        <v>359</v>
      </c>
      <c r="F8" s="8">
        <v>359</v>
      </c>
      <c r="G8" s="8">
        <v>364</v>
      </c>
      <c r="H8" s="8">
        <v>368</v>
      </c>
      <c r="I8" s="8">
        <v>387</v>
      </c>
      <c r="J8" s="8">
        <v>411</v>
      </c>
      <c r="K8" s="8">
        <v>421</v>
      </c>
      <c r="L8" s="8">
        <v>433</v>
      </c>
      <c r="M8" s="8">
        <v>432</v>
      </c>
      <c r="N8" s="8">
        <v>431</v>
      </c>
      <c r="O8" s="8">
        <v>431</v>
      </c>
      <c r="P8" s="8">
        <v>453</v>
      </c>
      <c r="Q8" s="8">
        <v>430</v>
      </c>
      <c r="R8" s="8">
        <v>401</v>
      </c>
      <c r="S8" s="8">
        <v>388</v>
      </c>
    </row>
    <row r="9" spans="1:19" ht="15" customHeight="1" x14ac:dyDescent="0.25">
      <c r="A9" s="7" t="s">
        <v>33</v>
      </c>
      <c r="B9" s="8">
        <v>1</v>
      </c>
      <c r="C9" s="8">
        <v>1</v>
      </c>
      <c r="D9" s="8">
        <v>1</v>
      </c>
      <c r="E9" s="8">
        <v>1</v>
      </c>
      <c r="F9" s="8">
        <v>2</v>
      </c>
      <c r="G9" s="8">
        <v>2</v>
      </c>
      <c r="H9" s="8">
        <v>4</v>
      </c>
      <c r="I9" s="8">
        <v>5</v>
      </c>
      <c r="J9" s="8">
        <v>10</v>
      </c>
      <c r="K9" s="8">
        <v>7</v>
      </c>
      <c r="L9" s="8">
        <v>9</v>
      </c>
      <c r="M9" s="8">
        <v>8</v>
      </c>
      <c r="N9" s="8">
        <v>10</v>
      </c>
      <c r="O9" s="8">
        <v>11</v>
      </c>
      <c r="P9" s="8">
        <v>9</v>
      </c>
      <c r="Q9" s="8">
        <v>11</v>
      </c>
      <c r="R9" s="8">
        <v>15</v>
      </c>
      <c r="S9" s="8">
        <v>12</v>
      </c>
    </row>
    <row r="10" spans="1:19" ht="15" customHeight="1" x14ac:dyDescent="0.25">
      <c r="A10" s="7" t="s">
        <v>17</v>
      </c>
      <c r="B10" s="8">
        <v>3259</v>
      </c>
      <c r="C10" s="8">
        <v>3354</v>
      </c>
      <c r="D10" s="8">
        <v>3411</v>
      </c>
      <c r="E10" s="8">
        <v>3424</v>
      </c>
      <c r="F10" s="8">
        <v>3334</v>
      </c>
      <c r="G10" s="8">
        <v>3321</v>
      </c>
      <c r="H10" s="8">
        <v>3254</v>
      </c>
      <c r="I10" s="8">
        <v>3264</v>
      </c>
      <c r="J10" s="8">
        <v>3283</v>
      </c>
      <c r="K10" s="8">
        <v>3241</v>
      </c>
      <c r="L10" s="8">
        <v>3144</v>
      </c>
      <c r="M10" s="8">
        <v>3015</v>
      </c>
      <c r="N10" s="8">
        <v>2957</v>
      </c>
      <c r="O10" s="8">
        <v>3029</v>
      </c>
      <c r="P10" s="8">
        <v>3066</v>
      </c>
      <c r="Q10" s="8">
        <v>2970</v>
      </c>
      <c r="R10" s="8">
        <v>2869</v>
      </c>
      <c r="S10" s="8">
        <v>2941</v>
      </c>
    </row>
    <row r="11" spans="1:19" ht="15" customHeight="1" x14ac:dyDescent="0.25">
      <c r="A11" s="7" t="s">
        <v>18</v>
      </c>
      <c r="B11" s="8">
        <v>184</v>
      </c>
      <c r="C11" s="8">
        <v>161</v>
      </c>
      <c r="D11" s="8">
        <v>235</v>
      </c>
      <c r="E11" s="8">
        <v>288</v>
      </c>
      <c r="F11" s="8">
        <v>292</v>
      </c>
      <c r="G11" s="8">
        <v>310</v>
      </c>
      <c r="H11" s="8">
        <v>304</v>
      </c>
      <c r="I11" s="8">
        <v>310</v>
      </c>
      <c r="J11" s="8">
        <v>307</v>
      </c>
      <c r="K11" s="8">
        <v>364</v>
      </c>
      <c r="L11" s="8">
        <v>417</v>
      </c>
      <c r="M11" s="8">
        <v>477</v>
      </c>
      <c r="N11" s="8">
        <v>399</v>
      </c>
      <c r="O11" s="8">
        <v>350</v>
      </c>
      <c r="P11" s="8">
        <v>324</v>
      </c>
      <c r="Q11" s="8">
        <v>296</v>
      </c>
      <c r="R11" s="8">
        <v>283</v>
      </c>
      <c r="S11" s="8">
        <v>321</v>
      </c>
    </row>
    <row r="12" spans="1:19" ht="15" customHeight="1" x14ac:dyDescent="0.25">
      <c r="A12" s="5" t="s">
        <v>19</v>
      </c>
      <c r="B12" s="9"/>
      <c r="C12" s="9"/>
      <c r="D12" s="9"/>
      <c r="E12" s="9"/>
      <c r="F12" s="9"/>
      <c r="G12" s="9"/>
      <c r="H12" s="9"/>
      <c r="I12" s="9"/>
      <c r="J12" s="9"/>
      <c r="K12" s="9"/>
      <c r="L12" s="9"/>
      <c r="M12" s="9"/>
      <c r="N12" s="9"/>
      <c r="O12" s="9"/>
      <c r="P12" s="9"/>
      <c r="Q12" s="9"/>
      <c r="R12" s="9"/>
      <c r="S12" s="9"/>
    </row>
    <row r="13" spans="1:19" ht="15" customHeight="1" x14ac:dyDescent="0.25">
      <c r="A13" s="7" t="s">
        <v>13</v>
      </c>
      <c r="B13" s="10">
        <f t="shared" ref="B13:N13" si="0">B5/B$4*100</f>
        <v>0.27598896044158233</v>
      </c>
      <c r="C13" s="10">
        <f t="shared" si="0"/>
        <v>0.31481897908702494</v>
      </c>
      <c r="D13" s="10">
        <f t="shared" si="0"/>
        <v>0.3494212710198733</v>
      </c>
      <c r="E13" s="10">
        <f t="shared" si="0"/>
        <v>0.34482758620689657</v>
      </c>
      <c r="F13" s="10">
        <f t="shared" si="0"/>
        <v>0.39404553415061294</v>
      </c>
      <c r="G13" s="10">
        <f t="shared" si="0"/>
        <v>0.41675806097828472</v>
      </c>
      <c r="H13" s="10">
        <f t="shared" si="0"/>
        <v>0.4001778568252557</v>
      </c>
      <c r="I13" s="10">
        <f t="shared" si="0"/>
        <v>0.46460176991150443</v>
      </c>
      <c r="J13" s="10">
        <f t="shared" si="0"/>
        <v>0.5032822757111598</v>
      </c>
      <c r="K13" s="10">
        <f t="shared" si="0"/>
        <v>0.54430655345090351</v>
      </c>
      <c r="L13" s="10">
        <f t="shared" si="0"/>
        <v>0.52504922336469051</v>
      </c>
      <c r="M13" s="10">
        <f t="shared" si="0"/>
        <v>0.51396648044692739</v>
      </c>
      <c r="N13" s="10">
        <f t="shared" si="0"/>
        <v>0.58072009291521487</v>
      </c>
      <c r="O13" s="10">
        <f t="shared" ref="O13:R13" si="1">O5/O$4*100</f>
        <v>0.57723389517432455</v>
      </c>
      <c r="P13" s="10">
        <f t="shared" si="1"/>
        <v>0.63912348778817618</v>
      </c>
      <c r="Q13" s="10">
        <f t="shared" si="1"/>
        <v>0.56777856635911994</v>
      </c>
      <c r="R13" s="10">
        <f t="shared" si="1"/>
        <v>0.58083252662149087</v>
      </c>
      <c r="S13" s="10">
        <f t="shared" ref="S13" si="2">S5/S$4*100</f>
        <v>0.67788686302010293</v>
      </c>
    </row>
    <row r="14" spans="1:19" ht="15" customHeight="1" x14ac:dyDescent="0.25">
      <c r="A14" s="7" t="s">
        <v>14</v>
      </c>
      <c r="B14" s="10">
        <f t="shared" ref="B14:N14" si="3">B6/B$4*100</f>
        <v>8.3486660533578654</v>
      </c>
      <c r="C14" s="10">
        <f t="shared" si="3"/>
        <v>8.3427029458061615</v>
      </c>
      <c r="D14" s="10">
        <f t="shared" si="3"/>
        <v>8.014850404018345</v>
      </c>
      <c r="E14" s="10">
        <f t="shared" si="3"/>
        <v>7.9525862068965516</v>
      </c>
      <c r="F14" s="10">
        <f t="shared" si="3"/>
        <v>8.6908931698774072</v>
      </c>
      <c r="G14" s="10">
        <f t="shared" si="3"/>
        <v>8.48870366308401</v>
      </c>
      <c r="H14" s="10">
        <f t="shared" si="3"/>
        <v>9.0262338817252115</v>
      </c>
      <c r="I14" s="10">
        <f t="shared" si="3"/>
        <v>8.8716814159292028</v>
      </c>
      <c r="J14" s="10">
        <f t="shared" si="3"/>
        <v>8.6214442013129098</v>
      </c>
      <c r="K14" s="10">
        <f t="shared" si="3"/>
        <v>8.3823209231439133</v>
      </c>
      <c r="L14" s="10">
        <f t="shared" si="3"/>
        <v>8.2914023189674033</v>
      </c>
      <c r="M14" s="10">
        <f t="shared" si="3"/>
        <v>8.134078212290504</v>
      </c>
      <c r="N14" s="10">
        <f t="shared" si="3"/>
        <v>8.432055749128919</v>
      </c>
      <c r="O14" s="10">
        <f t="shared" ref="O14:R14" si="4">O6/O$4*100</f>
        <v>9.2357423227891928</v>
      </c>
      <c r="P14" s="10">
        <f t="shared" si="4"/>
        <v>9.8379365441679987</v>
      </c>
      <c r="Q14" s="10">
        <f t="shared" si="4"/>
        <v>11.308256446652472</v>
      </c>
      <c r="R14" s="10">
        <f t="shared" si="4"/>
        <v>12.028073572120039</v>
      </c>
      <c r="S14" s="10">
        <f t="shared" ref="S14" si="5">S6/S$4*100</f>
        <v>11.874707807386629</v>
      </c>
    </row>
    <row r="15" spans="1:19" ht="15" customHeight="1" x14ac:dyDescent="0.25">
      <c r="A15" s="7" t="s">
        <v>15</v>
      </c>
      <c r="B15" s="10">
        <f t="shared" ref="B15:N15" si="6">B7/B$4*100</f>
        <v>6.0717571297148121</v>
      </c>
      <c r="C15" s="10">
        <f t="shared" si="6"/>
        <v>5.9140993928491117</v>
      </c>
      <c r="D15" s="10">
        <f t="shared" si="6"/>
        <v>5.8964839484603626</v>
      </c>
      <c r="E15" s="10">
        <f t="shared" si="6"/>
        <v>5.7758620689655169</v>
      </c>
      <c r="F15" s="10">
        <f t="shared" si="6"/>
        <v>5.6917688266199651</v>
      </c>
      <c r="G15" s="10">
        <f t="shared" si="6"/>
        <v>5.7030050449660017</v>
      </c>
      <c r="H15" s="10">
        <f t="shared" si="6"/>
        <v>5.6247220987105377</v>
      </c>
      <c r="I15" s="10">
        <f t="shared" si="6"/>
        <v>5.4424778761061949</v>
      </c>
      <c r="J15" s="10">
        <f t="shared" si="6"/>
        <v>5.711159737417943</v>
      </c>
      <c r="K15" s="10">
        <f t="shared" si="6"/>
        <v>5.8785107772697582</v>
      </c>
      <c r="L15" s="10">
        <f t="shared" si="6"/>
        <v>6.147451323561584</v>
      </c>
      <c r="M15" s="10">
        <f t="shared" si="6"/>
        <v>5.9217877094972069</v>
      </c>
      <c r="N15" s="10">
        <f t="shared" si="6"/>
        <v>6.1556329849012776</v>
      </c>
      <c r="O15" s="10">
        <f t="shared" ref="O15:R15" si="7">O7/O$4*100</f>
        <v>6.0494112214269222</v>
      </c>
      <c r="P15" s="10">
        <f t="shared" si="7"/>
        <v>6.5510157498288066</v>
      </c>
      <c r="Q15" s="10">
        <f t="shared" si="7"/>
        <v>7.0262597586941089</v>
      </c>
      <c r="R15" s="10">
        <f t="shared" si="7"/>
        <v>7.0425943852855761</v>
      </c>
      <c r="S15" s="10">
        <f t="shared" ref="S15" si="8">S7/S$4*100</f>
        <v>7.1294997662459085</v>
      </c>
    </row>
    <row r="16" spans="1:19" ht="15" customHeight="1" x14ac:dyDescent="0.25">
      <c r="A16" s="7" t="s">
        <v>16</v>
      </c>
      <c r="B16" s="10">
        <f t="shared" ref="B16:N16" si="9">B8/B$4*100</f>
        <v>7.5436982520699178</v>
      </c>
      <c r="C16" s="10">
        <f t="shared" si="9"/>
        <v>7.9829098268495615</v>
      </c>
      <c r="D16" s="10">
        <f t="shared" si="9"/>
        <v>7.8183009390696654</v>
      </c>
      <c r="E16" s="10">
        <f t="shared" si="9"/>
        <v>7.7370689655172411</v>
      </c>
      <c r="F16" s="10">
        <f t="shared" si="9"/>
        <v>7.8590192644483361</v>
      </c>
      <c r="G16" s="10">
        <f t="shared" si="9"/>
        <v>7.984207062952402</v>
      </c>
      <c r="H16" s="10">
        <f t="shared" si="9"/>
        <v>8.1814139617607822</v>
      </c>
      <c r="I16" s="10">
        <f t="shared" si="9"/>
        <v>8.5619469026548671</v>
      </c>
      <c r="J16" s="10">
        <f t="shared" si="9"/>
        <v>8.9934354485776797</v>
      </c>
      <c r="K16" s="10">
        <f t="shared" si="9"/>
        <v>9.1661223601132154</v>
      </c>
      <c r="L16" s="10">
        <f t="shared" si="9"/>
        <v>9.4727630715379565</v>
      </c>
      <c r="M16" s="10">
        <f t="shared" si="9"/>
        <v>9.6536312849162016</v>
      </c>
      <c r="N16" s="10">
        <f t="shared" si="9"/>
        <v>10.011614401858305</v>
      </c>
      <c r="O16" s="10">
        <f t="shared" ref="O16:R16" si="10">O8/O$4*100</f>
        <v>9.9515123528053575</v>
      </c>
      <c r="P16" s="10">
        <f t="shared" si="10"/>
        <v>10.340104998858708</v>
      </c>
      <c r="Q16" s="10">
        <f t="shared" si="10"/>
        <v>10.172699313934231</v>
      </c>
      <c r="R16" s="10">
        <f t="shared" si="10"/>
        <v>9.7047434656340759</v>
      </c>
      <c r="S16" s="10">
        <f t="shared" ref="S16" si="11">S8/S$4*100</f>
        <v>9.0696587190275828</v>
      </c>
    </row>
    <row r="17" spans="1:19" ht="15" customHeight="1" x14ac:dyDescent="0.25">
      <c r="A17" s="7" t="s">
        <v>33</v>
      </c>
      <c r="B17" s="10">
        <f t="shared" ref="B17:N17" si="12">B9/B$4*100</f>
        <v>2.2999080036798528E-2</v>
      </c>
      <c r="C17" s="10">
        <f t="shared" si="12"/>
        <v>2.2487069934787496E-2</v>
      </c>
      <c r="D17" s="10">
        <f t="shared" si="12"/>
        <v>2.1838829438742081E-2</v>
      </c>
      <c r="E17" s="10">
        <f t="shared" si="12"/>
        <v>2.1551724137931036E-2</v>
      </c>
      <c r="F17" s="10">
        <f t="shared" si="12"/>
        <v>4.3782837127845885E-2</v>
      </c>
      <c r="G17" s="10">
        <f t="shared" si="12"/>
        <v>4.3869269576661554E-2</v>
      </c>
      <c r="H17" s="10">
        <f t="shared" si="12"/>
        <v>8.8928412627834588E-2</v>
      </c>
      <c r="I17" s="10">
        <f t="shared" si="12"/>
        <v>0.11061946902654868</v>
      </c>
      <c r="J17" s="10">
        <f t="shared" si="12"/>
        <v>0.21881838074398249</v>
      </c>
      <c r="K17" s="10">
        <f t="shared" si="12"/>
        <v>0.15240583496625298</v>
      </c>
      <c r="L17" s="10">
        <f t="shared" si="12"/>
        <v>0.1968934587617589</v>
      </c>
      <c r="M17" s="10">
        <f t="shared" si="12"/>
        <v>0.1787709497206704</v>
      </c>
      <c r="N17" s="10">
        <f t="shared" si="12"/>
        <v>0.23228803716608595</v>
      </c>
      <c r="O17" s="10">
        <f t="shared" ref="O17:R17" si="13">O9/O$4*100</f>
        <v>0.2539829138767028</v>
      </c>
      <c r="P17" s="10">
        <f t="shared" si="13"/>
        <v>0.20543254964619947</v>
      </c>
      <c r="Q17" s="10">
        <f t="shared" si="13"/>
        <v>0.26023184291459661</v>
      </c>
      <c r="R17" s="10">
        <f t="shared" si="13"/>
        <v>0.36302032913843174</v>
      </c>
      <c r="S17" s="10">
        <f t="shared" ref="S17" si="14">S9/S$4*100</f>
        <v>0.28050490883590462</v>
      </c>
    </row>
    <row r="18" spans="1:19" ht="15" customHeight="1" x14ac:dyDescent="0.25">
      <c r="A18" s="7" t="s">
        <v>17</v>
      </c>
      <c r="B18" s="10">
        <f t="shared" ref="B18:N18" si="15">B10/B$4*100</f>
        <v>74.954001839926406</v>
      </c>
      <c r="C18" s="10">
        <f t="shared" si="15"/>
        <v>75.421632561277264</v>
      </c>
      <c r="D18" s="10">
        <f t="shared" si="15"/>
        <v>74.492247215549241</v>
      </c>
      <c r="E18" s="10">
        <f t="shared" si="15"/>
        <v>73.793103448275872</v>
      </c>
      <c r="F18" s="10">
        <f t="shared" si="15"/>
        <v>72.985989492119089</v>
      </c>
      <c r="G18" s="10">
        <f t="shared" si="15"/>
        <v>72.844922132046491</v>
      </c>
      <c r="H18" s="10">
        <f t="shared" si="15"/>
        <v>72.343263672743447</v>
      </c>
      <c r="I18" s="10">
        <f t="shared" si="15"/>
        <v>72.212389380530979</v>
      </c>
      <c r="J18" s="10">
        <f t="shared" si="15"/>
        <v>71.838074398249447</v>
      </c>
      <c r="K18" s="10">
        <f t="shared" si="15"/>
        <v>70.563901589375135</v>
      </c>
      <c r="L18" s="10">
        <f t="shared" si="15"/>
        <v>68.781448260774454</v>
      </c>
      <c r="M18" s="10">
        <f t="shared" si="15"/>
        <v>67.374301675977648</v>
      </c>
      <c r="N18" s="10">
        <f t="shared" si="15"/>
        <v>68.687572590011612</v>
      </c>
      <c r="O18" s="10">
        <f t="shared" ref="O18:R18" si="16">O10/O$4*100</f>
        <v>69.937658739321179</v>
      </c>
      <c r="P18" s="10">
        <f t="shared" si="16"/>
        <v>69.984021912805289</v>
      </c>
      <c r="Q18" s="10">
        <f t="shared" si="16"/>
        <v>70.262597586941084</v>
      </c>
      <c r="R18" s="10">
        <f t="shared" si="16"/>
        <v>69.433688286544054</v>
      </c>
      <c r="S18" s="10">
        <f t="shared" ref="S18" si="17">S10/S$4*100</f>
        <v>68.747078073866291</v>
      </c>
    </row>
    <row r="19" spans="1:19" ht="15" customHeight="1" x14ac:dyDescent="0.25">
      <c r="A19" s="7" t="s">
        <v>18</v>
      </c>
      <c r="B19" s="10">
        <f t="shared" ref="B19:M19" si="18">B11/B$4*100</f>
        <v>4.2318307267709292</v>
      </c>
      <c r="C19" s="10">
        <f t="shared" si="18"/>
        <v>3.620418259500787</v>
      </c>
      <c r="D19" s="10">
        <f t="shared" si="18"/>
        <v>5.1321249181043891</v>
      </c>
      <c r="E19" s="10">
        <f t="shared" si="18"/>
        <v>6.2068965517241379</v>
      </c>
      <c r="F19" s="10">
        <f t="shared" si="18"/>
        <v>6.3922942206654998</v>
      </c>
      <c r="G19" s="10">
        <f t="shared" si="18"/>
        <v>6.7997367843825405</v>
      </c>
      <c r="H19" s="10">
        <f t="shared" si="18"/>
        <v>6.7585593597154299</v>
      </c>
      <c r="I19" s="10">
        <f t="shared" si="18"/>
        <v>6.8584070796460175</v>
      </c>
      <c r="J19" s="10">
        <f t="shared" si="18"/>
        <v>6.7177242888402624</v>
      </c>
      <c r="K19" s="10">
        <f t="shared" si="18"/>
        <v>7.925103418245155</v>
      </c>
      <c r="L19" s="10">
        <f t="shared" si="18"/>
        <v>9.1227302559614962</v>
      </c>
      <c r="M19" s="10">
        <f t="shared" si="18"/>
        <v>10.659217877094971</v>
      </c>
      <c r="N19" s="10">
        <f t="shared" ref="N19:O19" si="19">N11/N$4*100</f>
        <v>9.2682926829268286</v>
      </c>
      <c r="O19" s="10">
        <f t="shared" si="19"/>
        <v>8.0812745324405455</v>
      </c>
      <c r="P19" s="10">
        <f t="shared" ref="P19:R19" si="20">P11/P$4*100</f>
        <v>7.3955717872631821</v>
      </c>
      <c r="Q19" s="10">
        <f t="shared" si="20"/>
        <v>7.0026023184291466</v>
      </c>
      <c r="R19" s="10">
        <f t="shared" si="20"/>
        <v>6.8489835430784129</v>
      </c>
      <c r="S19" s="10">
        <f t="shared" ref="S19" si="21">S11/S$4*100</f>
        <v>7.5035063113604483</v>
      </c>
    </row>
    <row r="20" spans="1:19" ht="15" customHeight="1" x14ac:dyDescent="0.25">
      <c r="A20" s="5" t="s">
        <v>20</v>
      </c>
      <c r="B20" s="6"/>
      <c r="C20" s="6"/>
      <c r="D20" s="6"/>
      <c r="E20" s="6"/>
      <c r="F20" s="6"/>
      <c r="G20" s="6"/>
      <c r="H20" s="6"/>
      <c r="I20" s="6"/>
      <c r="J20" s="6"/>
      <c r="K20" s="6"/>
      <c r="L20" s="6"/>
      <c r="M20" s="6"/>
      <c r="N20" s="6"/>
      <c r="O20" s="6"/>
      <c r="P20" s="6"/>
      <c r="Q20" s="6"/>
      <c r="R20" s="6"/>
      <c r="S20" s="6"/>
    </row>
    <row r="21" spans="1:19" ht="15" customHeight="1" x14ac:dyDescent="0.25">
      <c r="A21" s="7" t="s">
        <v>13</v>
      </c>
      <c r="B21" s="10">
        <f t="shared" ref="B21:M26" si="22">B5/(B$4-B$11)*100</f>
        <v>0.28818443804034583</v>
      </c>
      <c r="C21" s="10">
        <f t="shared" si="22"/>
        <v>0.32664489034064392</v>
      </c>
      <c r="D21" s="10">
        <f t="shared" si="22"/>
        <v>0.36832412523020258</v>
      </c>
      <c r="E21" s="10">
        <f t="shared" si="22"/>
        <v>0.36764705882352938</v>
      </c>
      <c r="F21" s="10">
        <f t="shared" si="22"/>
        <v>0.42095416276894299</v>
      </c>
      <c r="G21" s="10">
        <f t="shared" si="22"/>
        <v>0.44716403859731702</v>
      </c>
      <c r="H21" s="10">
        <f t="shared" si="22"/>
        <v>0.42918454935622319</v>
      </c>
      <c r="I21" s="10">
        <f t="shared" si="22"/>
        <v>0.49881235154394293</v>
      </c>
      <c r="J21" s="10">
        <f t="shared" si="22"/>
        <v>0.53952615528970205</v>
      </c>
      <c r="K21" s="10">
        <f t="shared" si="22"/>
        <v>0.59115630172617639</v>
      </c>
      <c r="L21" s="10">
        <f t="shared" si="22"/>
        <v>0.57775637939335578</v>
      </c>
      <c r="M21" s="10">
        <f t="shared" si="22"/>
        <v>0.575287643821911</v>
      </c>
      <c r="N21" s="10">
        <f>N5/(N$4-N$11)*100</f>
        <v>0.64004096262160781</v>
      </c>
      <c r="O21" s="10">
        <f>O5/(O$4-O$11)*100</f>
        <v>0.62798291886460689</v>
      </c>
      <c r="P21" s="10">
        <f t="shared" ref="P21:R21" si="23">P5/(P$4-P$11)*100</f>
        <v>0.69016514666009365</v>
      </c>
      <c r="Q21" s="10">
        <f t="shared" si="23"/>
        <v>0.61053167133045028</v>
      </c>
      <c r="R21" s="10">
        <f t="shared" si="23"/>
        <v>0.62353858144972718</v>
      </c>
      <c r="S21" s="10">
        <f t="shared" ref="S21" si="24">S5/(S$4-S$11)*100</f>
        <v>0.73287844326509977</v>
      </c>
    </row>
    <row r="22" spans="1:19" ht="15" customHeight="1" x14ac:dyDescent="0.25">
      <c r="A22" s="7" t="s">
        <v>14</v>
      </c>
      <c r="B22" s="10">
        <f t="shared" si="22"/>
        <v>8.7175792507204619</v>
      </c>
      <c r="C22" s="10">
        <f t="shared" si="22"/>
        <v>8.6560895940270655</v>
      </c>
      <c r="D22" s="10">
        <f t="shared" si="22"/>
        <v>8.4484346224677722</v>
      </c>
      <c r="E22" s="10">
        <f t="shared" si="22"/>
        <v>8.4788602941176467</v>
      </c>
      <c r="F22" s="10">
        <f t="shared" si="22"/>
        <v>9.2843779232927979</v>
      </c>
      <c r="G22" s="10">
        <f t="shared" si="22"/>
        <v>9.1080254177453526</v>
      </c>
      <c r="H22" s="10">
        <f t="shared" si="22"/>
        <v>9.6804959465903675</v>
      </c>
      <c r="I22" s="10">
        <f t="shared" si="22"/>
        <v>9.5249406175771973</v>
      </c>
      <c r="J22" s="10">
        <f t="shared" si="22"/>
        <v>9.2423176167018539</v>
      </c>
      <c r="K22" s="10">
        <f t="shared" si="22"/>
        <v>9.1038070465831158</v>
      </c>
      <c r="L22" s="10">
        <f t="shared" si="22"/>
        <v>9.123736157920078</v>
      </c>
      <c r="M22" s="10">
        <f t="shared" si="22"/>
        <v>9.1045522761380688</v>
      </c>
      <c r="N22" s="10">
        <f t="shared" ref="N22:O26" si="25">N6/(N$4-N$11)*100</f>
        <v>9.2933947772657461</v>
      </c>
      <c r="O22" s="10">
        <f t="shared" si="25"/>
        <v>10.04772670183371</v>
      </c>
      <c r="P22" s="10">
        <f t="shared" ref="P22:R22" si="26">P6/(P$4-P$11)*100</f>
        <v>10.62361350751787</v>
      </c>
      <c r="Q22" s="10">
        <f t="shared" si="26"/>
        <v>12.159755787331468</v>
      </c>
      <c r="R22" s="10">
        <f t="shared" si="26"/>
        <v>12.912444790854769</v>
      </c>
      <c r="S22" s="10">
        <f t="shared" ref="S22" si="27">S6/(S$4-S$11)*100</f>
        <v>12.838008592367956</v>
      </c>
    </row>
    <row r="23" spans="1:19" ht="15" customHeight="1" x14ac:dyDescent="0.25">
      <c r="A23" s="7" t="s">
        <v>15</v>
      </c>
      <c r="B23" s="10">
        <f t="shared" si="22"/>
        <v>6.3400576368876083</v>
      </c>
      <c r="C23" s="10">
        <f t="shared" si="22"/>
        <v>6.1362575828278114</v>
      </c>
      <c r="D23" s="10">
        <f t="shared" si="22"/>
        <v>6.2154696132596685</v>
      </c>
      <c r="E23" s="10">
        <f t="shared" si="22"/>
        <v>6.1580882352941178</v>
      </c>
      <c r="F23" s="10">
        <f t="shared" si="22"/>
        <v>6.0804490177736206</v>
      </c>
      <c r="G23" s="10">
        <f t="shared" si="22"/>
        <v>6.1190868439632853</v>
      </c>
      <c r="H23" s="10">
        <f t="shared" si="22"/>
        <v>6.0324272770624701</v>
      </c>
      <c r="I23" s="10">
        <f t="shared" si="22"/>
        <v>5.843230403800475</v>
      </c>
      <c r="J23" s="10">
        <f t="shared" si="22"/>
        <v>6.1224489795918364</v>
      </c>
      <c r="K23" s="10">
        <f t="shared" si="22"/>
        <v>6.3844880586427051</v>
      </c>
      <c r="L23" s="10">
        <f t="shared" si="22"/>
        <v>6.7645642753972073</v>
      </c>
      <c r="M23" s="10">
        <f t="shared" si="22"/>
        <v>6.6283141570785391</v>
      </c>
      <c r="N23" s="10">
        <f t="shared" si="25"/>
        <v>6.7844342037890426</v>
      </c>
      <c r="O23" s="10">
        <f t="shared" si="25"/>
        <v>6.5812609897010805</v>
      </c>
      <c r="P23" s="10">
        <f t="shared" ref="P23:R23" si="28">P7/(P$4-P$11)*100</f>
        <v>7.0741927532659608</v>
      </c>
      <c r="Q23" s="10">
        <f t="shared" si="28"/>
        <v>7.5553294327143226</v>
      </c>
      <c r="R23" s="10">
        <f t="shared" si="28"/>
        <v>7.5604053000779423</v>
      </c>
      <c r="S23" s="10">
        <f t="shared" ref="S23" si="29">S7/(S$4-S$11)*100</f>
        <v>7.7078594895122574</v>
      </c>
    </row>
    <row r="24" spans="1:19" ht="15" customHeight="1" x14ac:dyDescent="0.25">
      <c r="A24" s="7" t="s">
        <v>16</v>
      </c>
      <c r="B24" s="10">
        <f t="shared" si="22"/>
        <v>7.8770413064361193</v>
      </c>
      <c r="C24" s="10">
        <f t="shared" si="22"/>
        <v>8.2827811479234725</v>
      </c>
      <c r="D24" s="10">
        <f t="shared" si="22"/>
        <v>8.2412523020257833</v>
      </c>
      <c r="E24" s="10">
        <f t="shared" si="22"/>
        <v>8.2490808823529402</v>
      </c>
      <c r="F24" s="10">
        <f t="shared" si="22"/>
        <v>8.3956969130028067</v>
      </c>
      <c r="G24" s="10">
        <f t="shared" si="22"/>
        <v>8.5667215815486006</v>
      </c>
      <c r="H24" s="10">
        <f t="shared" si="22"/>
        <v>8.774439675727228</v>
      </c>
      <c r="I24" s="10">
        <f t="shared" si="22"/>
        <v>9.1923990498812351</v>
      </c>
      <c r="J24" s="10">
        <f t="shared" si="22"/>
        <v>9.6410978184377196</v>
      </c>
      <c r="K24" s="10">
        <f t="shared" si="22"/>
        <v>9.9550721210688096</v>
      </c>
      <c r="L24" s="10">
        <f t="shared" si="22"/>
        <v>10.423688011555129</v>
      </c>
      <c r="M24" s="10">
        <f t="shared" si="22"/>
        <v>10.805402701350674</v>
      </c>
      <c r="N24" s="10">
        <f t="shared" si="25"/>
        <v>11.034306195596519</v>
      </c>
      <c r="O24" s="10">
        <f t="shared" si="25"/>
        <v>10.826425521225822</v>
      </c>
      <c r="P24" s="10">
        <f t="shared" ref="P24:R24" si="30">P8/(P$4-P$11)*100</f>
        <v>11.165886122750802</v>
      </c>
      <c r="Q24" s="10">
        <f t="shared" si="30"/>
        <v>10.938692444670567</v>
      </c>
      <c r="R24" s="10">
        <f t="shared" si="30"/>
        <v>10.418290465055859</v>
      </c>
      <c r="S24" s="10">
        <f t="shared" ref="S24" si="31">S8/(S$4-S$11)*100</f>
        <v>9.8054081374778868</v>
      </c>
    </row>
    <row r="25" spans="1:19" ht="15" customHeight="1" x14ac:dyDescent="0.25">
      <c r="A25" s="7" t="s">
        <v>33</v>
      </c>
      <c r="B25" s="10">
        <f t="shared" si="22"/>
        <v>2.4015369836695485E-2</v>
      </c>
      <c r="C25" s="10">
        <f t="shared" si="22"/>
        <v>2.3331777881474568E-2</v>
      </c>
      <c r="D25" s="10">
        <f t="shared" si="22"/>
        <v>2.3020257826887661E-2</v>
      </c>
      <c r="E25" s="10">
        <f t="shared" si="22"/>
        <v>2.2977941176470586E-2</v>
      </c>
      <c r="F25" s="10">
        <f t="shared" si="22"/>
        <v>4.6772684752104769E-2</v>
      </c>
      <c r="G25" s="10">
        <f t="shared" si="22"/>
        <v>4.7069898799717583E-2</v>
      </c>
      <c r="H25" s="10">
        <f t="shared" si="22"/>
        <v>9.5374344301382918E-2</v>
      </c>
      <c r="I25" s="10">
        <f t="shared" si="22"/>
        <v>0.11876484560570072</v>
      </c>
      <c r="J25" s="10">
        <f t="shared" si="22"/>
        <v>0.23457658925639222</v>
      </c>
      <c r="K25" s="10">
        <f t="shared" si="22"/>
        <v>0.16552376448332939</v>
      </c>
      <c r="L25" s="10">
        <f t="shared" si="22"/>
        <v>0.21665864227250844</v>
      </c>
      <c r="M25" s="10">
        <f t="shared" si="22"/>
        <v>0.20010005002501249</v>
      </c>
      <c r="N25" s="10">
        <f t="shared" si="25"/>
        <v>0.2560163850486431</v>
      </c>
      <c r="O25" s="10">
        <f t="shared" si="25"/>
        <v>0.27631248430042704</v>
      </c>
      <c r="P25" s="10">
        <f t="shared" ref="P25:R25" si="32">P9/(P$4-P$11)*100</f>
        <v>0.22183879714074442</v>
      </c>
      <c r="Q25" s="10">
        <f t="shared" si="32"/>
        <v>0.27982701602645638</v>
      </c>
      <c r="R25" s="10">
        <f t="shared" si="32"/>
        <v>0.38971161340607952</v>
      </c>
      <c r="S25" s="10">
        <f t="shared" ref="S25" si="33">S9/(S$4-S$11)*100</f>
        <v>0.30326004548900681</v>
      </c>
    </row>
    <row r="26" spans="1:19" ht="15" customHeight="1" x14ac:dyDescent="0.25">
      <c r="A26" s="7" t="s">
        <v>17</v>
      </c>
      <c r="B26" s="10">
        <f t="shared" si="22"/>
        <v>78.266090297790598</v>
      </c>
      <c r="C26" s="10">
        <f t="shared" si="22"/>
        <v>78.254783014465701</v>
      </c>
      <c r="D26" s="10">
        <f t="shared" si="22"/>
        <v>78.52209944751381</v>
      </c>
      <c r="E26" s="10">
        <f t="shared" si="22"/>
        <v>78.67647058823529</v>
      </c>
      <c r="F26" s="10">
        <f t="shared" si="22"/>
        <v>77.970065481758652</v>
      </c>
      <c r="G26" s="10">
        <f t="shared" si="22"/>
        <v>78.159566956931045</v>
      </c>
      <c r="H26" s="10">
        <f t="shared" si="22"/>
        <v>77.587029089175005</v>
      </c>
      <c r="I26" s="10">
        <f t="shared" si="22"/>
        <v>77.529691211401428</v>
      </c>
      <c r="J26" s="10">
        <f t="shared" si="22"/>
        <v>77.011494252873561</v>
      </c>
      <c r="K26" s="10">
        <f t="shared" si="22"/>
        <v>76.637502955781514</v>
      </c>
      <c r="L26" s="10">
        <f t="shared" si="22"/>
        <v>75.686085700529617</v>
      </c>
      <c r="M26" s="10">
        <f t="shared" si="22"/>
        <v>75.412706353176588</v>
      </c>
      <c r="N26" s="10">
        <f t="shared" si="25"/>
        <v>75.704045058883779</v>
      </c>
      <c r="O26" s="10">
        <f t="shared" si="25"/>
        <v>76.086410449635764</v>
      </c>
      <c r="P26" s="10">
        <f t="shared" ref="P26:R26" si="34">P10/(P$4-P$11)*100</f>
        <v>75.573083559280249</v>
      </c>
      <c r="Q26" s="10">
        <f t="shared" si="34"/>
        <v>75.55329432714322</v>
      </c>
      <c r="R26" s="10">
        <f t="shared" si="34"/>
        <v>74.538841257469471</v>
      </c>
      <c r="S26" s="10">
        <f t="shared" ref="S26" si="35">S10/(S$4-S$11)*100</f>
        <v>74.323982815264088</v>
      </c>
    </row>
    <row r="27" spans="1:19" ht="138.75" customHeight="1" x14ac:dyDescent="0.25">
      <c r="A27" s="16" t="s">
        <v>27</v>
      </c>
      <c r="B27" s="16"/>
      <c r="C27" s="16"/>
      <c r="D27" s="16"/>
      <c r="E27" s="16"/>
      <c r="F27" s="16"/>
      <c r="G27" s="16"/>
      <c r="H27" s="16"/>
      <c r="I27" s="16"/>
      <c r="J27" s="16"/>
      <c r="K27" s="16"/>
      <c r="L27" s="16"/>
      <c r="M27" s="16"/>
      <c r="N27" s="16"/>
      <c r="O27" s="16"/>
      <c r="P27" s="16"/>
      <c r="Q27" s="16"/>
      <c r="R27" s="16"/>
      <c r="S27" s="13"/>
    </row>
  </sheetData>
  <mergeCells count="3">
    <mergeCell ref="A2:R2"/>
    <mergeCell ref="A1:R1"/>
    <mergeCell ref="A27:R27"/>
  </mergeCells>
  <phoneticPr fontId="9" type="noConversion"/>
  <pageMargins left="0.7" right="0.7" top="0.75" bottom="0.75" header="0.3" footer="0.3"/>
  <pageSetup scale="87" orientation="landscape" r:id="rId1"/>
  <headerFooter>
    <oddHeader>&amp;L&amp;G&amp;R&amp;"Arial,Bold"&amp;14Fact Book&amp;"Arial,Regular"
&amp;12 2023-24</oddHeader>
    <oddFooter>&amp;L&amp;"Arial,Regular"&amp;9Prepared by the Office of Institutional Research, Planning &amp;&amp; Effectiveness, January 22, 2024</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5EE3-BCF8-4CF6-8F84-A9A89061AA5B}">
  <dimension ref="A1:S27"/>
  <sheetViews>
    <sheetView view="pageLayout" zoomScaleNormal="100" workbookViewId="0">
      <selection activeCell="M17" sqref="M17"/>
    </sheetView>
  </sheetViews>
  <sheetFormatPr defaultColWidth="9.1796875" defaultRowHeight="12.5" x14ac:dyDescent="0.25"/>
  <cols>
    <col min="1" max="1" width="27.1796875" style="1" customWidth="1"/>
    <col min="2" max="13" width="5.81640625" style="2" customWidth="1"/>
    <col min="14" max="19" width="5.81640625" style="1" customWidth="1"/>
    <col min="20" max="16384" width="9.1796875" style="1"/>
  </cols>
  <sheetData>
    <row r="1" spans="1:19" ht="46.5" customHeight="1" x14ac:dyDescent="0.35">
      <c r="A1" s="15" t="s">
        <v>35</v>
      </c>
      <c r="B1" s="15"/>
      <c r="C1" s="15"/>
      <c r="D1" s="15"/>
      <c r="E1" s="15"/>
      <c r="F1" s="15"/>
      <c r="G1" s="15"/>
      <c r="H1" s="15"/>
      <c r="I1" s="15"/>
      <c r="J1" s="15"/>
      <c r="K1" s="15"/>
      <c r="L1" s="15"/>
      <c r="M1" s="15"/>
      <c r="N1" s="15"/>
      <c r="O1" s="15"/>
      <c r="P1" s="15"/>
      <c r="Q1" s="15"/>
      <c r="R1" s="15"/>
      <c r="S1" s="12"/>
    </row>
    <row r="2" spans="1:19" ht="14.5" customHeight="1" x14ac:dyDescent="0.25">
      <c r="A2" s="14" t="s">
        <v>24</v>
      </c>
      <c r="B2" s="14"/>
      <c r="C2" s="14"/>
      <c r="D2" s="14"/>
      <c r="E2" s="14"/>
      <c r="F2" s="14"/>
      <c r="G2" s="14"/>
      <c r="H2" s="14"/>
      <c r="I2" s="14"/>
      <c r="J2" s="14"/>
      <c r="K2" s="14"/>
      <c r="L2" s="14"/>
      <c r="M2" s="14"/>
      <c r="N2" s="14"/>
      <c r="O2" s="14"/>
      <c r="P2" s="14"/>
      <c r="Q2" s="14"/>
      <c r="R2" s="14"/>
      <c r="S2" s="11"/>
    </row>
    <row r="3" spans="1:19" ht="14" x14ac:dyDescent="0.3">
      <c r="A3" s="3" t="s">
        <v>28</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32</v>
      </c>
      <c r="S3" s="4" t="s">
        <v>34</v>
      </c>
    </row>
    <row r="4" spans="1:19" ht="15" customHeight="1" x14ac:dyDescent="0.25">
      <c r="A4" s="5" t="s">
        <v>31</v>
      </c>
      <c r="B4" s="6">
        <v>3744</v>
      </c>
      <c r="C4" s="6">
        <v>3840</v>
      </c>
      <c r="D4" s="6">
        <v>3953</v>
      </c>
      <c r="E4" s="6">
        <v>3948</v>
      </c>
      <c r="F4" s="6">
        <v>3972</v>
      </c>
      <c r="G4" s="6">
        <v>3875</v>
      </c>
      <c r="H4" s="6">
        <v>3897</v>
      </c>
      <c r="I4" s="6">
        <v>3923</v>
      </c>
      <c r="J4" s="6">
        <v>3943</v>
      </c>
      <c r="K4" s="6">
        <v>3955</v>
      </c>
      <c r="L4" s="6">
        <v>3984</v>
      </c>
      <c r="M4" s="6">
        <v>3845</v>
      </c>
      <c r="N4" s="6">
        <v>3662</v>
      </c>
      <c r="O4" s="6">
        <v>3667</v>
      </c>
      <c r="P4" s="6">
        <v>3682</v>
      </c>
      <c r="Q4" s="6">
        <v>3541</v>
      </c>
      <c r="R4" s="6">
        <v>3521</v>
      </c>
      <c r="S4" s="6">
        <v>3673</v>
      </c>
    </row>
    <row r="5" spans="1:19" ht="15" customHeight="1" x14ac:dyDescent="0.25">
      <c r="A5" s="7" t="s">
        <v>13</v>
      </c>
      <c r="B5" s="8">
        <v>10</v>
      </c>
      <c r="C5" s="8">
        <v>13</v>
      </c>
      <c r="D5" s="8">
        <v>14</v>
      </c>
      <c r="E5" s="8">
        <v>14</v>
      </c>
      <c r="F5" s="8">
        <v>16</v>
      </c>
      <c r="G5" s="8">
        <v>15</v>
      </c>
      <c r="H5" s="8">
        <v>17</v>
      </c>
      <c r="I5" s="8">
        <v>20</v>
      </c>
      <c r="J5" s="8">
        <v>22</v>
      </c>
      <c r="K5" s="8">
        <v>23</v>
      </c>
      <c r="L5" s="8">
        <v>21</v>
      </c>
      <c r="M5" s="8">
        <v>22</v>
      </c>
      <c r="N5" s="8">
        <v>22</v>
      </c>
      <c r="O5" s="8">
        <v>23</v>
      </c>
      <c r="P5" s="8">
        <v>26</v>
      </c>
      <c r="Q5" s="8">
        <v>21</v>
      </c>
      <c r="R5" s="8">
        <v>20</v>
      </c>
      <c r="S5" s="8">
        <v>20</v>
      </c>
    </row>
    <row r="6" spans="1:19" ht="15" customHeight="1" x14ac:dyDescent="0.25">
      <c r="A6" s="7" t="s">
        <v>14</v>
      </c>
      <c r="B6" s="8">
        <v>326</v>
      </c>
      <c r="C6" s="8">
        <v>337</v>
      </c>
      <c r="D6" s="8">
        <v>324</v>
      </c>
      <c r="E6" s="8">
        <v>313</v>
      </c>
      <c r="F6" s="8">
        <v>348</v>
      </c>
      <c r="G6" s="8">
        <v>342</v>
      </c>
      <c r="H6" s="8">
        <v>353</v>
      </c>
      <c r="I6" s="8">
        <v>355</v>
      </c>
      <c r="J6" s="8">
        <v>341</v>
      </c>
      <c r="K6" s="8">
        <v>331</v>
      </c>
      <c r="L6" s="8">
        <v>331</v>
      </c>
      <c r="M6" s="8">
        <v>311</v>
      </c>
      <c r="N6" s="8">
        <v>306</v>
      </c>
      <c r="O6" s="8">
        <v>345</v>
      </c>
      <c r="P6" s="8">
        <v>361</v>
      </c>
      <c r="Q6" s="8">
        <v>376</v>
      </c>
      <c r="R6" s="8">
        <v>394</v>
      </c>
      <c r="S6" s="8">
        <v>423</v>
      </c>
    </row>
    <row r="7" spans="1:19" ht="15" customHeight="1" x14ac:dyDescent="0.25">
      <c r="A7" s="7" t="s">
        <v>15</v>
      </c>
      <c r="B7" s="8">
        <v>237</v>
      </c>
      <c r="C7" s="8">
        <v>239</v>
      </c>
      <c r="D7" s="8">
        <v>242</v>
      </c>
      <c r="E7" s="8">
        <v>239</v>
      </c>
      <c r="F7" s="8">
        <v>241</v>
      </c>
      <c r="G7" s="8">
        <v>233</v>
      </c>
      <c r="H7" s="8">
        <v>225</v>
      </c>
      <c r="I7" s="8">
        <v>219</v>
      </c>
      <c r="J7" s="8">
        <v>238</v>
      </c>
      <c r="K7" s="8">
        <v>238</v>
      </c>
      <c r="L7" s="8">
        <v>252</v>
      </c>
      <c r="M7" s="8">
        <v>232</v>
      </c>
      <c r="N7" s="8">
        <v>238</v>
      </c>
      <c r="O7" s="8">
        <v>237</v>
      </c>
      <c r="P7" s="8">
        <v>257</v>
      </c>
      <c r="Q7" s="8">
        <v>253</v>
      </c>
      <c r="R7" s="8">
        <v>257</v>
      </c>
      <c r="S7" s="8">
        <v>268</v>
      </c>
    </row>
    <row r="8" spans="1:19" ht="15" customHeight="1" x14ac:dyDescent="0.25">
      <c r="A8" s="7" t="s">
        <v>16</v>
      </c>
      <c r="B8" s="8">
        <v>269</v>
      </c>
      <c r="C8" s="8">
        <v>293</v>
      </c>
      <c r="D8" s="8">
        <v>301</v>
      </c>
      <c r="E8" s="8">
        <v>299</v>
      </c>
      <c r="F8" s="8">
        <v>312</v>
      </c>
      <c r="G8" s="8">
        <v>308</v>
      </c>
      <c r="H8" s="8">
        <v>311</v>
      </c>
      <c r="I8" s="8">
        <v>330</v>
      </c>
      <c r="J8" s="8">
        <v>354</v>
      </c>
      <c r="K8" s="8">
        <v>361</v>
      </c>
      <c r="L8" s="8">
        <v>368</v>
      </c>
      <c r="M8" s="8">
        <v>362</v>
      </c>
      <c r="N8" s="8">
        <v>369</v>
      </c>
      <c r="O8" s="8">
        <v>373</v>
      </c>
      <c r="P8" s="8">
        <v>391</v>
      </c>
      <c r="Q8" s="8">
        <v>371</v>
      </c>
      <c r="R8" s="8">
        <v>348</v>
      </c>
      <c r="S8" s="8">
        <v>342</v>
      </c>
    </row>
    <row r="9" spans="1:19" ht="15" customHeight="1" x14ac:dyDescent="0.25">
      <c r="A9" s="7" t="s">
        <v>33</v>
      </c>
      <c r="B9" s="8">
        <v>1</v>
      </c>
      <c r="C9" s="8">
        <v>1</v>
      </c>
      <c r="D9" s="8">
        <v>1</v>
      </c>
      <c r="E9" s="8">
        <v>1</v>
      </c>
      <c r="F9" s="8">
        <v>2</v>
      </c>
      <c r="G9" s="8">
        <v>2</v>
      </c>
      <c r="H9" s="8">
        <v>4</v>
      </c>
      <c r="I9" s="8">
        <v>5</v>
      </c>
      <c r="J9" s="8">
        <v>10</v>
      </c>
      <c r="K9" s="8">
        <v>7</v>
      </c>
      <c r="L9" s="8">
        <v>8</v>
      </c>
      <c r="M9" s="8">
        <v>7</v>
      </c>
      <c r="N9" s="8">
        <v>7</v>
      </c>
      <c r="O9" s="8">
        <v>10</v>
      </c>
      <c r="P9" s="8">
        <v>8</v>
      </c>
      <c r="Q9" s="8">
        <v>10</v>
      </c>
      <c r="R9" s="8">
        <v>13</v>
      </c>
      <c r="S9" s="8">
        <v>12</v>
      </c>
    </row>
    <row r="10" spans="1:19" ht="15" customHeight="1" x14ac:dyDescent="0.25">
      <c r="A10" s="7" t="s">
        <v>17</v>
      </c>
      <c r="B10" s="8">
        <v>2811</v>
      </c>
      <c r="C10" s="8">
        <v>2890</v>
      </c>
      <c r="D10" s="8">
        <v>2956</v>
      </c>
      <c r="E10" s="8">
        <v>2942</v>
      </c>
      <c r="F10" s="8">
        <v>2893</v>
      </c>
      <c r="G10" s="8">
        <v>2826</v>
      </c>
      <c r="H10" s="8">
        <v>2839</v>
      </c>
      <c r="I10" s="8">
        <v>2841</v>
      </c>
      <c r="J10" s="8">
        <v>2844</v>
      </c>
      <c r="K10" s="8">
        <v>2823</v>
      </c>
      <c r="L10" s="8">
        <v>2762</v>
      </c>
      <c r="M10" s="8">
        <v>2618</v>
      </c>
      <c r="N10" s="8">
        <v>2512</v>
      </c>
      <c r="O10" s="8">
        <v>2565</v>
      </c>
      <c r="P10" s="8">
        <v>2550</v>
      </c>
      <c r="Q10" s="8">
        <v>2459</v>
      </c>
      <c r="R10" s="8">
        <v>2460</v>
      </c>
      <c r="S10" s="8">
        <v>2560</v>
      </c>
    </row>
    <row r="11" spans="1:19" ht="15" customHeight="1" x14ac:dyDescent="0.25">
      <c r="A11" s="7" t="s">
        <v>18</v>
      </c>
      <c r="B11" s="8">
        <v>151</v>
      </c>
      <c r="C11" s="8">
        <v>136</v>
      </c>
      <c r="D11" s="8">
        <v>192</v>
      </c>
      <c r="E11" s="8">
        <v>222</v>
      </c>
      <c r="F11" s="8">
        <v>245</v>
      </c>
      <c r="G11" s="8">
        <v>238</v>
      </c>
      <c r="H11" s="8">
        <v>245</v>
      </c>
      <c r="I11" s="8">
        <v>256</v>
      </c>
      <c r="J11" s="8">
        <v>244</v>
      </c>
      <c r="K11" s="8">
        <v>282</v>
      </c>
      <c r="L11" s="8">
        <v>342</v>
      </c>
      <c r="M11" s="8">
        <v>389</v>
      </c>
      <c r="N11" s="8">
        <v>329</v>
      </c>
      <c r="O11" s="8">
        <v>287</v>
      </c>
      <c r="P11" s="8">
        <v>266</v>
      </c>
      <c r="Q11" s="8">
        <v>243</v>
      </c>
      <c r="R11" s="8">
        <v>235</v>
      </c>
      <c r="S11" s="8">
        <v>256</v>
      </c>
    </row>
    <row r="12" spans="1:19" ht="15" customHeight="1" x14ac:dyDescent="0.25">
      <c r="A12" s="5" t="s">
        <v>19</v>
      </c>
      <c r="B12" s="9"/>
      <c r="C12" s="9"/>
      <c r="D12" s="9"/>
      <c r="E12" s="9"/>
      <c r="F12" s="9"/>
      <c r="G12" s="9"/>
      <c r="H12" s="9"/>
      <c r="I12" s="9"/>
      <c r="J12" s="9"/>
      <c r="K12" s="9"/>
      <c r="L12" s="9"/>
      <c r="M12" s="9"/>
      <c r="N12" s="9"/>
      <c r="O12" s="9"/>
      <c r="P12" s="9"/>
      <c r="Q12" s="9"/>
      <c r="R12" s="9"/>
      <c r="S12" s="9"/>
    </row>
    <row r="13" spans="1:19" ht="15" customHeight="1" x14ac:dyDescent="0.25">
      <c r="A13" s="7" t="s">
        <v>13</v>
      </c>
      <c r="B13" s="10">
        <f t="shared" ref="B13:O19" si="0">B5/B$4*100</f>
        <v>0.26709401709401709</v>
      </c>
      <c r="C13" s="10">
        <f t="shared" si="0"/>
        <v>0.33854166666666669</v>
      </c>
      <c r="D13" s="10">
        <f t="shared" si="0"/>
        <v>0.35416139640779154</v>
      </c>
      <c r="E13" s="10">
        <f t="shared" si="0"/>
        <v>0.3546099290780142</v>
      </c>
      <c r="F13" s="10">
        <f t="shared" si="0"/>
        <v>0.4028197381671702</v>
      </c>
      <c r="G13" s="10">
        <f t="shared" si="0"/>
        <v>0.38709677419354838</v>
      </c>
      <c r="H13" s="10">
        <f t="shared" si="0"/>
        <v>0.43623299974339236</v>
      </c>
      <c r="I13" s="10">
        <f t="shared" si="0"/>
        <v>0.50981391791995923</v>
      </c>
      <c r="J13" s="10">
        <f t="shared" si="0"/>
        <v>0.55795079888409838</v>
      </c>
      <c r="K13" s="10">
        <f t="shared" si="0"/>
        <v>0.58154235145385591</v>
      </c>
      <c r="L13" s="10">
        <f t="shared" si="0"/>
        <v>0.52710843373493976</v>
      </c>
      <c r="M13" s="10">
        <f t="shared" si="0"/>
        <v>0.57217165149544857</v>
      </c>
      <c r="N13" s="10">
        <f t="shared" si="0"/>
        <v>0.60076460950300381</v>
      </c>
      <c r="O13" s="10">
        <f t="shared" si="0"/>
        <v>0.62721570766293977</v>
      </c>
      <c r="P13" s="10">
        <f t="shared" ref="P13:R13" si="1">P5/P$4*100</f>
        <v>0.70613796849538291</v>
      </c>
      <c r="Q13" s="10">
        <f t="shared" si="1"/>
        <v>0.59305280994069476</v>
      </c>
      <c r="R13" s="10">
        <f t="shared" si="1"/>
        <v>0.56802044873615443</v>
      </c>
      <c r="S13" s="10">
        <f t="shared" ref="S13" si="2">S5/S$4*100</f>
        <v>0.54451402123604675</v>
      </c>
    </row>
    <row r="14" spans="1:19" ht="15" customHeight="1" x14ac:dyDescent="0.25">
      <c r="A14" s="7" t="s">
        <v>14</v>
      </c>
      <c r="B14" s="10">
        <f t="shared" si="0"/>
        <v>8.7072649572649574</v>
      </c>
      <c r="C14" s="10">
        <f t="shared" si="0"/>
        <v>8.7760416666666661</v>
      </c>
      <c r="D14" s="10">
        <f t="shared" si="0"/>
        <v>8.1963066025803197</v>
      </c>
      <c r="E14" s="10">
        <f t="shared" si="0"/>
        <v>7.9280648429584595</v>
      </c>
      <c r="F14" s="10">
        <f t="shared" si="0"/>
        <v>8.761329305135952</v>
      </c>
      <c r="G14" s="10">
        <f t="shared" si="0"/>
        <v>8.8258064516129018</v>
      </c>
      <c r="H14" s="10">
        <f t="shared" si="0"/>
        <v>9.0582499358480888</v>
      </c>
      <c r="I14" s="10">
        <f t="shared" si="0"/>
        <v>9.0491970430792765</v>
      </c>
      <c r="J14" s="10">
        <f t="shared" si="0"/>
        <v>8.6482373827035239</v>
      </c>
      <c r="K14" s="10">
        <f t="shared" si="0"/>
        <v>8.3691529709228831</v>
      </c>
      <c r="L14" s="10">
        <f t="shared" si="0"/>
        <v>8.3082329317269075</v>
      </c>
      <c r="M14" s="10">
        <f t="shared" si="0"/>
        <v>8.0884265279583882</v>
      </c>
      <c r="N14" s="10">
        <f t="shared" si="0"/>
        <v>8.3560895685417798</v>
      </c>
      <c r="O14" s="10">
        <f t="shared" si="0"/>
        <v>9.4082356149440969</v>
      </c>
      <c r="P14" s="10">
        <f t="shared" ref="P14:R14" si="3">P6/P$4*100</f>
        <v>9.8044541010320483</v>
      </c>
      <c r="Q14" s="10">
        <f t="shared" si="3"/>
        <v>10.618469358938153</v>
      </c>
      <c r="R14" s="10">
        <f t="shared" si="3"/>
        <v>11.190002840102244</v>
      </c>
      <c r="S14" s="10">
        <f t="shared" ref="S14" si="4">S6/S$4*100</f>
        <v>11.516471549142389</v>
      </c>
    </row>
    <row r="15" spans="1:19" ht="15" customHeight="1" x14ac:dyDescent="0.25">
      <c r="A15" s="7" t="s">
        <v>15</v>
      </c>
      <c r="B15" s="10">
        <f t="shared" si="0"/>
        <v>6.3301282051282044</v>
      </c>
      <c r="C15" s="10">
        <f t="shared" si="0"/>
        <v>6.223958333333333</v>
      </c>
      <c r="D15" s="10">
        <f t="shared" si="0"/>
        <v>6.1219327093346827</v>
      </c>
      <c r="E15" s="10">
        <f t="shared" si="0"/>
        <v>6.0536980749746707</v>
      </c>
      <c r="F15" s="10">
        <f t="shared" si="0"/>
        <v>6.0674723061430003</v>
      </c>
      <c r="G15" s="10">
        <f t="shared" si="0"/>
        <v>6.0129032258064514</v>
      </c>
      <c r="H15" s="10">
        <f t="shared" si="0"/>
        <v>5.7736720554272516</v>
      </c>
      <c r="I15" s="10">
        <f t="shared" si="0"/>
        <v>5.5824624012235535</v>
      </c>
      <c r="J15" s="10">
        <f t="shared" si="0"/>
        <v>6.0360131879279733</v>
      </c>
      <c r="K15" s="10">
        <f t="shared" si="0"/>
        <v>6.0176991150442474</v>
      </c>
      <c r="L15" s="10">
        <f t="shared" si="0"/>
        <v>6.3253012048192767</v>
      </c>
      <c r="M15" s="10">
        <f t="shared" si="0"/>
        <v>6.0338101430429125</v>
      </c>
      <c r="N15" s="10">
        <f t="shared" si="0"/>
        <v>6.4991807755324951</v>
      </c>
      <c r="O15" s="10">
        <f t="shared" si="0"/>
        <v>6.4630488137442059</v>
      </c>
      <c r="P15" s="10">
        <f t="shared" ref="P15:R15" si="5">P7/P$4*100</f>
        <v>6.9799022270505162</v>
      </c>
      <c r="Q15" s="10">
        <f t="shared" si="5"/>
        <v>7.1448743292855124</v>
      </c>
      <c r="R15" s="10">
        <f t="shared" si="5"/>
        <v>7.2990627662595857</v>
      </c>
      <c r="S15" s="10">
        <f t="shared" ref="S15" si="6">S7/S$4*100</f>
        <v>7.2964878845630272</v>
      </c>
    </row>
    <row r="16" spans="1:19" ht="15" customHeight="1" x14ac:dyDescent="0.25">
      <c r="A16" s="7" t="s">
        <v>16</v>
      </c>
      <c r="B16" s="10">
        <f t="shared" si="0"/>
        <v>7.1848290598290596</v>
      </c>
      <c r="C16" s="10">
        <f t="shared" si="0"/>
        <v>7.6302083333333339</v>
      </c>
      <c r="D16" s="10">
        <f t="shared" si="0"/>
        <v>7.6144700227675184</v>
      </c>
      <c r="E16" s="10">
        <f t="shared" si="0"/>
        <v>7.573454913880445</v>
      </c>
      <c r="F16" s="10">
        <f t="shared" si="0"/>
        <v>7.8549848942598182</v>
      </c>
      <c r="G16" s="10">
        <f t="shared" si="0"/>
        <v>7.9483870967741943</v>
      </c>
      <c r="H16" s="10">
        <f t="shared" si="0"/>
        <v>7.9804978188350013</v>
      </c>
      <c r="I16" s="10">
        <f t="shared" si="0"/>
        <v>8.4119296456793258</v>
      </c>
      <c r="J16" s="10">
        <f t="shared" si="0"/>
        <v>8.9779355820441289</v>
      </c>
      <c r="K16" s="10">
        <f t="shared" si="0"/>
        <v>9.1276864728192155</v>
      </c>
      <c r="L16" s="10">
        <f t="shared" si="0"/>
        <v>9.236947791164658</v>
      </c>
      <c r="M16" s="10">
        <f t="shared" si="0"/>
        <v>9.4148244473341993</v>
      </c>
      <c r="N16" s="10">
        <f t="shared" si="0"/>
        <v>10.076460950300383</v>
      </c>
      <c r="O16" s="10">
        <f t="shared" si="0"/>
        <v>10.171802563403327</v>
      </c>
      <c r="P16" s="10">
        <f t="shared" ref="P16:R16" si="7">P8/P$4*100</f>
        <v>10.619228680065183</v>
      </c>
      <c r="Q16" s="10">
        <f t="shared" si="7"/>
        <v>10.477266308952274</v>
      </c>
      <c r="R16" s="10">
        <f t="shared" si="7"/>
        <v>9.8835558080090884</v>
      </c>
      <c r="S16" s="10">
        <f t="shared" ref="S16" si="8">S8/S$4*100</f>
        <v>9.3111897631364009</v>
      </c>
    </row>
    <row r="17" spans="1:19" ht="15" customHeight="1" x14ac:dyDescent="0.25">
      <c r="A17" s="7" t="s">
        <v>33</v>
      </c>
      <c r="B17" s="10">
        <f t="shared" si="0"/>
        <v>2.6709401709401712E-2</v>
      </c>
      <c r="C17" s="10">
        <f t="shared" si="0"/>
        <v>2.6041666666666668E-2</v>
      </c>
      <c r="D17" s="10">
        <f t="shared" si="0"/>
        <v>2.5297242600556536E-2</v>
      </c>
      <c r="E17" s="10">
        <f t="shared" si="0"/>
        <v>2.5329280648429587E-2</v>
      </c>
      <c r="F17" s="10">
        <f t="shared" si="0"/>
        <v>5.0352467270896276E-2</v>
      </c>
      <c r="G17" s="10">
        <f t="shared" si="0"/>
        <v>5.1612903225806452E-2</v>
      </c>
      <c r="H17" s="10">
        <f t="shared" si="0"/>
        <v>0.10264305876315115</v>
      </c>
      <c r="I17" s="10">
        <f t="shared" si="0"/>
        <v>0.12745347947998981</v>
      </c>
      <c r="J17" s="10">
        <f t="shared" si="0"/>
        <v>0.25361399949277197</v>
      </c>
      <c r="K17" s="10">
        <f t="shared" si="0"/>
        <v>0.17699115044247787</v>
      </c>
      <c r="L17" s="10">
        <f t="shared" si="0"/>
        <v>0.20080321285140559</v>
      </c>
      <c r="M17" s="10">
        <f t="shared" si="0"/>
        <v>0.18205461638491546</v>
      </c>
      <c r="N17" s="10">
        <f t="shared" si="0"/>
        <v>0.19115237575095578</v>
      </c>
      <c r="O17" s="10">
        <f t="shared" si="0"/>
        <v>0.27270248159258248</v>
      </c>
      <c r="P17" s="10">
        <f t="shared" ref="P17:R17" si="9">P9/P$4*100</f>
        <v>0.21727322107550243</v>
      </c>
      <c r="Q17" s="10">
        <f t="shared" si="9"/>
        <v>0.28240609997175942</v>
      </c>
      <c r="R17" s="10">
        <f t="shared" si="9"/>
        <v>0.36921329167850042</v>
      </c>
      <c r="S17" s="10">
        <f t="shared" ref="S17" si="10">S9/S$4*100</f>
        <v>0.3267084127416281</v>
      </c>
    </row>
    <row r="18" spans="1:19" ht="15" customHeight="1" x14ac:dyDescent="0.25">
      <c r="A18" s="7" t="s">
        <v>17</v>
      </c>
      <c r="B18" s="10">
        <f t="shared" si="0"/>
        <v>75.080128205128204</v>
      </c>
      <c r="C18" s="10">
        <f t="shared" si="0"/>
        <v>75.260416666666657</v>
      </c>
      <c r="D18" s="10">
        <f t="shared" si="0"/>
        <v>74.778649127245131</v>
      </c>
      <c r="E18" s="10">
        <f t="shared" si="0"/>
        <v>74.518743667679843</v>
      </c>
      <c r="F18" s="10">
        <f t="shared" si="0"/>
        <v>72.83484390735147</v>
      </c>
      <c r="G18" s="10">
        <f t="shared" si="0"/>
        <v>72.929032258064524</v>
      </c>
      <c r="H18" s="10">
        <f t="shared" si="0"/>
        <v>72.850910957146525</v>
      </c>
      <c r="I18" s="10">
        <f t="shared" si="0"/>
        <v>72.419067040530209</v>
      </c>
      <c r="J18" s="10">
        <f t="shared" si="0"/>
        <v>72.127821455744353</v>
      </c>
      <c r="K18" s="10">
        <f t="shared" si="0"/>
        <v>71.378002528445009</v>
      </c>
      <c r="L18" s="10">
        <f t="shared" si="0"/>
        <v>69.327309236947784</v>
      </c>
      <c r="M18" s="10">
        <f t="shared" si="0"/>
        <v>68.08842652795839</v>
      </c>
      <c r="N18" s="10">
        <f t="shared" si="0"/>
        <v>68.596395412342986</v>
      </c>
      <c r="O18" s="10">
        <f t="shared" si="0"/>
        <v>69.948186528497416</v>
      </c>
      <c r="P18" s="10">
        <f t="shared" ref="P18:R18" si="11">P10/P$4*100</f>
        <v>69.255839217816401</v>
      </c>
      <c r="Q18" s="10">
        <f t="shared" si="11"/>
        <v>69.443659983055639</v>
      </c>
      <c r="R18" s="10">
        <f t="shared" si="11"/>
        <v>69.866515194547006</v>
      </c>
      <c r="S18" s="10">
        <f t="shared" ref="S18" si="12">S10/S$4*100</f>
        <v>69.697794718213984</v>
      </c>
    </row>
    <row r="19" spans="1:19" ht="15" customHeight="1" x14ac:dyDescent="0.25">
      <c r="A19" s="7" t="s">
        <v>18</v>
      </c>
      <c r="B19" s="10">
        <f t="shared" si="0"/>
        <v>4.0331196581196584</v>
      </c>
      <c r="C19" s="10">
        <f t="shared" si="0"/>
        <v>3.5416666666666665</v>
      </c>
      <c r="D19" s="10">
        <f t="shared" si="0"/>
        <v>4.8570705793068552</v>
      </c>
      <c r="E19" s="10">
        <f t="shared" si="0"/>
        <v>5.6231003039513681</v>
      </c>
      <c r="F19" s="10">
        <f t="shared" si="0"/>
        <v>6.168177240684793</v>
      </c>
      <c r="G19" s="10">
        <f t="shared" si="0"/>
        <v>6.1419354838709683</v>
      </c>
      <c r="H19" s="10">
        <f t="shared" si="0"/>
        <v>6.2868873492430071</v>
      </c>
      <c r="I19" s="10">
        <f t="shared" si="0"/>
        <v>6.5256181493754788</v>
      </c>
      <c r="J19" s="10">
        <f t="shared" si="0"/>
        <v>6.188181587623637</v>
      </c>
      <c r="K19" s="10">
        <f t="shared" si="0"/>
        <v>7.1302149178255378</v>
      </c>
      <c r="L19" s="10">
        <f t="shared" si="0"/>
        <v>8.5843373493975896</v>
      </c>
      <c r="M19" s="10">
        <f t="shared" si="0"/>
        <v>10.117035110533159</v>
      </c>
      <c r="N19" s="10">
        <f t="shared" si="0"/>
        <v>8.9841616602949195</v>
      </c>
      <c r="O19" s="10">
        <f t="shared" si="0"/>
        <v>7.8265612217071183</v>
      </c>
      <c r="P19" s="10">
        <f t="shared" ref="P19:R19" si="13">P11/P$4*100</f>
        <v>7.2243346007604554</v>
      </c>
      <c r="Q19" s="10">
        <f t="shared" si="13"/>
        <v>6.8624682293137536</v>
      </c>
      <c r="R19" s="10">
        <f t="shared" si="13"/>
        <v>6.6742402726498158</v>
      </c>
      <c r="S19" s="10">
        <f t="shared" ref="S19" si="14">S11/S$4*100</f>
        <v>6.9697794718213997</v>
      </c>
    </row>
    <row r="20" spans="1:19" ht="15" customHeight="1" x14ac:dyDescent="0.25">
      <c r="A20" s="5" t="s">
        <v>20</v>
      </c>
      <c r="B20" s="6"/>
      <c r="C20" s="6"/>
      <c r="D20" s="6"/>
      <c r="E20" s="6"/>
      <c r="F20" s="6"/>
      <c r="G20" s="6"/>
      <c r="H20" s="6"/>
      <c r="I20" s="6"/>
      <c r="J20" s="6"/>
      <c r="K20" s="6"/>
      <c r="L20" s="6"/>
      <c r="M20" s="6"/>
      <c r="N20" s="6"/>
      <c r="O20" s="6"/>
      <c r="P20" s="6"/>
      <c r="Q20" s="6"/>
      <c r="R20" s="6"/>
      <c r="S20" s="6"/>
    </row>
    <row r="21" spans="1:19" ht="15" customHeight="1" x14ac:dyDescent="0.25">
      <c r="A21" s="7" t="s">
        <v>13</v>
      </c>
      <c r="B21" s="10">
        <f t="shared" ref="B21:Q26" si="15">B5/(B$4-B$11)*100</f>
        <v>0.27831895352073477</v>
      </c>
      <c r="C21" s="10">
        <f t="shared" si="15"/>
        <v>0.35097192224622031</v>
      </c>
      <c r="D21" s="10">
        <f t="shared" si="15"/>
        <v>0.37224142515288489</v>
      </c>
      <c r="E21" s="10">
        <f t="shared" si="15"/>
        <v>0.37573805689747719</v>
      </c>
      <c r="F21" s="10">
        <f t="shared" si="15"/>
        <v>0.42929970485645291</v>
      </c>
      <c r="G21" s="10">
        <f t="shared" si="15"/>
        <v>0.41242782513060217</v>
      </c>
      <c r="H21" s="10">
        <f t="shared" si="15"/>
        <v>0.46549835706462211</v>
      </c>
      <c r="I21" s="10">
        <f t="shared" si="15"/>
        <v>0.54540496318516496</v>
      </c>
      <c r="J21" s="10">
        <f t="shared" si="15"/>
        <v>0.59475533928088675</v>
      </c>
      <c r="K21" s="10">
        <f t="shared" si="15"/>
        <v>0.62619112442145386</v>
      </c>
      <c r="L21" s="10">
        <f t="shared" si="15"/>
        <v>0.57660626029654038</v>
      </c>
      <c r="M21" s="10">
        <f t="shared" si="15"/>
        <v>0.63657407407407407</v>
      </c>
      <c r="N21" s="10">
        <f>N5/(N$4-N$11)*100</f>
        <v>0.66006600660066006</v>
      </c>
      <c r="O21" s="10">
        <f>O5/(O$4-O$11)*100</f>
        <v>0.68047337278106501</v>
      </c>
      <c r="P21" s="10">
        <f t="shared" ref="P21:Q21" si="16">P5/(P$4-P$11)*100</f>
        <v>0.76112412177985944</v>
      </c>
      <c r="Q21" s="10">
        <f t="shared" si="16"/>
        <v>0.63674954517889626</v>
      </c>
      <c r="R21" s="10">
        <f>R5/(R$4-R$11)*100</f>
        <v>0.60864272671941566</v>
      </c>
      <c r="S21" s="10">
        <f>S5/(S$4-S$11)*100</f>
        <v>0.58530875036581798</v>
      </c>
    </row>
    <row r="22" spans="1:19" ht="15" customHeight="1" x14ac:dyDescent="0.25">
      <c r="A22" s="7" t="s">
        <v>14</v>
      </c>
      <c r="B22" s="10">
        <f t="shared" si="15"/>
        <v>9.0731978847759542</v>
      </c>
      <c r="C22" s="10">
        <f t="shared" si="15"/>
        <v>9.0982721382289409</v>
      </c>
      <c r="D22" s="10">
        <f t="shared" si="15"/>
        <v>8.6147301249667638</v>
      </c>
      <c r="E22" s="10">
        <f t="shared" si="15"/>
        <v>8.4004294149221685</v>
      </c>
      <c r="F22" s="10">
        <f t="shared" si="15"/>
        <v>9.3372685806278515</v>
      </c>
      <c r="G22" s="10">
        <f t="shared" si="15"/>
        <v>9.4033544129777287</v>
      </c>
      <c r="H22" s="10">
        <f t="shared" si="15"/>
        <v>9.6659364731653881</v>
      </c>
      <c r="I22" s="10">
        <f t="shared" si="15"/>
        <v>9.6809380965366785</v>
      </c>
      <c r="J22" s="10">
        <f t="shared" si="15"/>
        <v>9.2187077588537445</v>
      </c>
      <c r="K22" s="10">
        <f t="shared" si="15"/>
        <v>9.0117070514565754</v>
      </c>
      <c r="L22" s="10">
        <f t="shared" si="15"/>
        <v>9.0884129599121355</v>
      </c>
      <c r="M22" s="10">
        <f t="shared" si="15"/>
        <v>8.9988425925925934</v>
      </c>
      <c r="N22" s="10">
        <f t="shared" si="15"/>
        <v>9.1809180918091808</v>
      </c>
      <c r="O22" s="10">
        <f t="shared" si="15"/>
        <v>10.207100591715976</v>
      </c>
      <c r="P22" s="10">
        <f t="shared" ref="P22:R22" si="17">P6/(P$4-P$11)*100</f>
        <v>10.567915690866512</v>
      </c>
      <c r="Q22" s="10">
        <f t="shared" si="17"/>
        <v>11.400848999393572</v>
      </c>
      <c r="R22" s="10">
        <f t="shared" si="17"/>
        <v>11.99026171637249</v>
      </c>
      <c r="S22" s="10">
        <f t="shared" ref="S22" si="18">S6/(S$4-S$11)*100</f>
        <v>12.37928007023705</v>
      </c>
    </row>
    <row r="23" spans="1:19" ht="15" customHeight="1" x14ac:dyDescent="0.25">
      <c r="A23" s="7" t="s">
        <v>15</v>
      </c>
      <c r="B23" s="10">
        <f t="shared" si="15"/>
        <v>6.5961591984414136</v>
      </c>
      <c r="C23" s="10">
        <f t="shared" si="15"/>
        <v>6.4524838012958972</v>
      </c>
      <c r="D23" s="10">
        <f t="shared" si="15"/>
        <v>6.4344589204998668</v>
      </c>
      <c r="E23" s="10">
        <f t="shared" si="15"/>
        <v>6.4143853998926454</v>
      </c>
      <c r="F23" s="10">
        <f t="shared" si="15"/>
        <v>6.466326804400321</v>
      </c>
      <c r="G23" s="10">
        <f t="shared" si="15"/>
        <v>6.4063788836953535</v>
      </c>
      <c r="H23" s="10">
        <f t="shared" si="15"/>
        <v>6.1610076670317637</v>
      </c>
      <c r="I23" s="10">
        <f t="shared" si="15"/>
        <v>5.9721843468775564</v>
      </c>
      <c r="J23" s="10">
        <f t="shared" si="15"/>
        <v>6.4341713976750468</v>
      </c>
      <c r="K23" s="10">
        <f t="shared" si="15"/>
        <v>6.4797168527089566</v>
      </c>
      <c r="L23" s="10">
        <f t="shared" si="15"/>
        <v>6.9192751235584842</v>
      </c>
      <c r="M23" s="10">
        <f t="shared" si="15"/>
        <v>6.7129629629629637</v>
      </c>
      <c r="N23" s="10">
        <f t="shared" si="15"/>
        <v>7.1407140714071407</v>
      </c>
      <c r="O23" s="10">
        <f t="shared" si="15"/>
        <v>7.0118343195266277</v>
      </c>
      <c r="P23" s="10">
        <f t="shared" ref="P23:R23" si="19">P7/(P$4-P$11)*100</f>
        <v>7.5234192037470731</v>
      </c>
      <c r="Q23" s="10">
        <f t="shared" si="19"/>
        <v>7.6713159490600367</v>
      </c>
      <c r="R23" s="10">
        <f t="shared" si="19"/>
        <v>7.8210590383444911</v>
      </c>
      <c r="S23" s="10">
        <f t="shared" ref="S23" si="20">S7/(S$4-S$11)*100</f>
        <v>7.8431372549019605</v>
      </c>
    </row>
    <row r="24" spans="1:19" ht="15" customHeight="1" x14ac:dyDescent="0.25">
      <c r="A24" s="7" t="s">
        <v>16</v>
      </c>
      <c r="B24" s="10">
        <f t="shared" si="15"/>
        <v>7.4867798497077658</v>
      </c>
      <c r="C24" s="10">
        <f t="shared" si="15"/>
        <v>7.9103671706263494</v>
      </c>
      <c r="D24" s="10">
        <f t="shared" si="15"/>
        <v>8.0031906407870252</v>
      </c>
      <c r="E24" s="10">
        <f t="shared" si="15"/>
        <v>8.0246913580246915</v>
      </c>
      <c r="F24" s="10">
        <f t="shared" si="15"/>
        <v>8.3713442447008326</v>
      </c>
      <c r="G24" s="10">
        <f t="shared" si="15"/>
        <v>8.4685180093483634</v>
      </c>
      <c r="H24" s="10">
        <f t="shared" si="15"/>
        <v>8.5158817086527936</v>
      </c>
      <c r="I24" s="10">
        <f t="shared" si="15"/>
        <v>8.9991818925552227</v>
      </c>
      <c r="J24" s="10">
        <f t="shared" si="15"/>
        <v>9.5701540957015414</v>
      </c>
      <c r="K24" s="10">
        <f t="shared" si="15"/>
        <v>9.8284780833106442</v>
      </c>
      <c r="L24" s="10">
        <f t="shared" si="15"/>
        <v>10.104338275672706</v>
      </c>
      <c r="M24" s="10">
        <f t="shared" si="15"/>
        <v>10.474537037037036</v>
      </c>
      <c r="N24" s="10">
        <f t="shared" si="15"/>
        <v>11.071107110711072</v>
      </c>
      <c r="O24" s="10">
        <f t="shared" si="15"/>
        <v>11.035502958579881</v>
      </c>
      <c r="P24" s="10">
        <f t="shared" ref="P24:R24" si="21">P8/(P$4-P$11)*100</f>
        <v>11.446135831381733</v>
      </c>
      <c r="Q24" s="10">
        <f t="shared" si="21"/>
        <v>11.249241964827169</v>
      </c>
      <c r="R24" s="10">
        <f t="shared" si="21"/>
        <v>10.590383444917833</v>
      </c>
      <c r="S24" s="10">
        <f t="shared" ref="S24" si="22">S8/(S$4-S$11)*100</f>
        <v>10.008779631255488</v>
      </c>
    </row>
    <row r="25" spans="1:19" ht="15" customHeight="1" x14ac:dyDescent="0.25">
      <c r="A25" s="7" t="s">
        <v>33</v>
      </c>
      <c r="B25" s="10">
        <f t="shared" si="15"/>
        <v>2.7831895352073477E-2</v>
      </c>
      <c r="C25" s="10">
        <f t="shared" si="15"/>
        <v>2.699784017278618E-2</v>
      </c>
      <c r="D25" s="10">
        <f t="shared" si="15"/>
        <v>2.6588673225206066E-2</v>
      </c>
      <c r="E25" s="10">
        <f t="shared" si="15"/>
        <v>2.6838432635534086E-2</v>
      </c>
      <c r="F25" s="10">
        <f t="shared" si="15"/>
        <v>5.3662463107056614E-2</v>
      </c>
      <c r="G25" s="10">
        <f t="shared" si="15"/>
        <v>5.4990376684080293E-2</v>
      </c>
      <c r="H25" s="10">
        <f t="shared" si="15"/>
        <v>0.10952902519167579</v>
      </c>
      <c r="I25" s="10">
        <f t="shared" si="15"/>
        <v>0.13635124079629124</v>
      </c>
      <c r="J25" s="10">
        <f t="shared" si="15"/>
        <v>0.27034333603676669</v>
      </c>
      <c r="K25" s="10">
        <f t="shared" si="15"/>
        <v>0.19057990743261638</v>
      </c>
      <c r="L25" s="10">
        <f t="shared" si="15"/>
        <v>0.21965952773201539</v>
      </c>
      <c r="M25" s="10">
        <f t="shared" si="15"/>
        <v>0.20254629629629628</v>
      </c>
      <c r="N25" s="10">
        <f t="shared" si="15"/>
        <v>0.21002100210021002</v>
      </c>
      <c r="O25" s="10">
        <f t="shared" si="15"/>
        <v>0.29585798816568049</v>
      </c>
      <c r="P25" s="10">
        <f t="shared" ref="P25:R25" si="23">P9/(P$4-P$11)*100</f>
        <v>0.23419203747072601</v>
      </c>
      <c r="Q25" s="10">
        <f t="shared" si="23"/>
        <v>0.3032140691328078</v>
      </c>
      <c r="R25" s="10">
        <f t="shared" si="23"/>
        <v>0.39561777236762025</v>
      </c>
      <c r="S25" s="10">
        <f t="shared" ref="S25" si="24">S9/(S$4-S$11)*100</f>
        <v>0.35118525021949076</v>
      </c>
    </row>
    <row r="26" spans="1:19" ht="15" customHeight="1" x14ac:dyDescent="0.25">
      <c r="A26" s="7" t="s">
        <v>17</v>
      </c>
      <c r="B26" s="10">
        <f t="shared" si="15"/>
        <v>78.235457834678542</v>
      </c>
      <c r="C26" s="10">
        <f t="shared" si="15"/>
        <v>78.023758099352051</v>
      </c>
      <c r="D26" s="10">
        <f t="shared" si="15"/>
        <v>78.59611805370912</v>
      </c>
      <c r="E26" s="10">
        <f t="shared" si="15"/>
        <v>78.958668813741269</v>
      </c>
      <c r="F26" s="10">
        <f t="shared" si="15"/>
        <v>77.622752884357396</v>
      </c>
      <c r="G26" s="10">
        <f t="shared" si="15"/>
        <v>77.701402254605441</v>
      </c>
      <c r="H26" s="10">
        <f t="shared" si="15"/>
        <v>77.738225629791884</v>
      </c>
      <c r="I26" s="10">
        <f t="shared" si="15"/>
        <v>77.474775020452697</v>
      </c>
      <c r="J26" s="10">
        <f t="shared" si="15"/>
        <v>76.885644768856437</v>
      </c>
      <c r="K26" s="10">
        <f t="shared" si="15"/>
        <v>76.858154097468017</v>
      </c>
      <c r="L26" s="10">
        <f t="shared" si="15"/>
        <v>75.837451949478307</v>
      </c>
      <c r="M26" s="10">
        <f t="shared" si="15"/>
        <v>75.75231481481481</v>
      </c>
      <c r="N26" s="10">
        <f t="shared" si="15"/>
        <v>75.367536753675367</v>
      </c>
      <c r="O26" s="10">
        <f t="shared" si="15"/>
        <v>75.887573964497051</v>
      </c>
      <c r="P26" s="10">
        <f t="shared" si="15"/>
        <v>74.648711943793913</v>
      </c>
      <c r="Q26" s="10">
        <f t="shared" si="15"/>
        <v>74.560339599757427</v>
      </c>
      <c r="R26" s="10">
        <f>R10/(R$4-R$11)*100</f>
        <v>74.863055386488128</v>
      </c>
      <c r="S26" s="10">
        <f>S10/(S$4-S$11)*100</f>
        <v>74.919520046824701</v>
      </c>
    </row>
    <row r="27" spans="1:19" ht="133.5" customHeight="1" x14ac:dyDescent="0.25">
      <c r="A27" s="16" t="s">
        <v>27</v>
      </c>
      <c r="B27" s="16"/>
      <c r="C27" s="16"/>
      <c r="D27" s="16"/>
      <c r="E27" s="16"/>
      <c r="F27" s="16"/>
      <c r="G27" s="16"/>
      <c r="H27" s="16"/>
      <c r="I27" s="16"/>
      <c r="J27" s="16"/>
      <c r="K27" s="16"/>
      <c r="L27" s="16"/>
      <c r="M27" s="16"/>
      <c r="N27" s="16"/>
      <c r="O27" s="16"/>
      <c r="P27" s="16"/>
      <c r="Q27" s="16"/>
      <c r="R27" s="16"/>
      <c r="S27" s="13"/>
    </row>
  </sheetData>
  <mergeCells count="3">
    <mergeCell ref="A1:R1"/>
    <mergeCell ref="A27:R27"/>
    <mergeCell ref="A2:R2"/>
  </mergeCells>
  <phoneticPr fontId="9" type="noConversion"/>
  <pageMargins left="0.7" right="0.7" top="0.75" bottom="0.75" header="0.3" footer="0.3"/>
  <pageSetup scale="90" orientation="landscape" r:id="rId1"/>
  <headerFooter>
    <oddHeader>&amp;L&amp;G&amp;R&amp;"Arial,Bold"&amp;14Fact Book&amp;"Arial,Regular"
&amp;12 2023-24</oddHeader>
    <oddFooter>&amp;L&amp;"Arial,Regular"&amp;9Prepared by the Office of Institutional Research, Planning &amp;&amp; Effectiveness, January 22, 2024</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BAA01-2E62-4946-92D3-A74784F31979}">
  <dimension ref="A1:S27"/>
  <sheetViews>
    <sheetView view="pageLayout" zoomScaleNormal="100" workbookViewId="0">
      <selection activeCell="H8" sqref="H8"/>
    </sheetView>
  </sheetViews>
  <sheetFormatPr defaultColWidth="9.1796875" defaultRowHeight="12.5" x14ac:dyDescent="0.25"/>
  <cols>
    <col min="1" max="1" width="27.1796875" style="1" customWidth="1"/>
    <col min="2" max="13" width="5.81640625" style="2" customWidth="1"/>
    <col min="14" max="19" width="5.81640625" style="1" customWidth="1"/>
    <col min="20" max="16384" width="9.1796875" style="1"/>
  </cols>
  <sheetData>
    <row r="1" spans="1:19" ht="46.5" customHeight="1" x14ac:dyDescent="0.35">
      <c r="A1" s="15" t="s">
        <v>35</v>
      </c>
      <c r="B1" s="15"/>
      <c r="C1" s="15"/>
      <c r="D1" s="15"/>
      <c r="E1" s="15"/>
      <c r="F1" s="15"/>
      <c r="G1" s="15"/>
      <c r="H1" s="15"/>
      <c r="I1" s="15"/>
      <c r="J1" s="15"/>
      <c r="K1" s="15"/>
      <c r="L1" s="15"/>
      <c r="M1" s="15"/>
      <c r="N1" s="15"/>
      <c r="O1" s="15"/>
      <c r="P1" s="15"/>
      <c r="Q1" s="15"/>
      <c r="R1" s="15"/>
      <c r="S1" s="12"/>
    </row>
    <row r="2" spans="1:19" ht="14.5" customHeight="1" x14ac:dyDescent="0.25">
      <c r="A2" s="14" t="s">
        <v>24</v>
      </c>
      <c r="B2" s="14"/>
      <c r="C2" s="14"/>
      <c r="D2" s="14"/>
      <c r="E2" s="14"/>
      <c r="F2" s="14"/>
      <c r="G2" s="14"/>
      <c r="H2" s="14"/>
      <c r="I2" s="14"/>
      <c r="J2" s="14"/>
      <c r="K2" s="14"/>
      <c r="L2" s="14"/>
      <c r="M2" s="14"/>
      <c r="N2" s="14"/>
      <c r="O2" s="14"/>
      <c r="P2" s="14"/>
      <c r="Q2" s="14"/>
      <c r="R2" s="14"/>
      <c r="S2" s="11"/>
    </row>
    <row r="3" spans="1:19" ht="14" x14ac:dyDescent="0.3">
      <c r="A3" s="3" t="s">
        <v>29</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32</v>
      </c>
      <c r="S3" s="4" t="s">
        <v>34</v>
      </c>
    </row>
    <row r="4" spans="1:19" ht="15" customHeight="1" x14ac:dyDescent="0.25">
      <c r="A4" s="5" t="s">
        <v>30</v>
      </c>
      <c r="B4" s="6">
        <v>604</v>
      </c>
      <c r="C4" s="6">
        <v>607</v>
      </c>
      <c r="D4" s="6">
        <v>626</v>
      </c>
      <c r="E4" s="6">
        <v>692</v>
      </c>
      <c r="F4" s="6">
        <v>596</v>
      </c>
      <c r="G4" s="6">
        <v>684</v>
      </c>
      <c r="H4" s="6">
        <v>601</v>
      </c>
      <c r="I4" s="6">
        <v>597</v>
      </c>
      <c r="J4" s="6">
        <v>627</v>
      </c>
      <c r="K4" s="6">
        <v>638</v>
      </c>
      <c r="L4" s="6">
        <v>587</v>
      </c>
      <c r="M4" s="6">
        <v>630</v>
      </c>
      <c r="N4" s="6">
        <v>643</v>
      </c>
      <c r="O4" s="6">
        <v>664</v>
      </c>
      <c r="P4" s="6">
        <v>699</v>
      </c>
      <c r="Q4" s="6">
        <v>736</v>
      </c>
      <c r="R4" s="6">
        <v>611</v>
      </c>
      <c r="S4" s="6">
        <v>581</v>
      </c>
    </row>
    <row r="5" spans="1:19" ht="15" customHeight="1" x14ac:dyDescent="0.25">
      <c r="A5" s="7" t="s">
        <v>13</v>
      </c>
      <c r="B5" s="8">
        <v>2</v>
      </c>
      <c r="C5" s="8">
        <v>1</v>
      </c>
      <c r="D5" s="8">
        <v>2</v>
      </c>
      <c r="E5" s="8">
        <v>2</v>
      </c>
      <c r="F5" s="8">
        <v>2</v>
      </c>
      <c r="G5" s="8">
        <v>4</v>
      </c>
      <c r="H5" s="8">
        <v>1</v>
      </c>
      <c r="I5" s="8">
        <v>1</v>
      </c>
      <c r="J5" s="8">
        <v>1</v>
      </c>
      <c r="K5" s="8">
        <v>2</v>
      </c>
      <c r="L5" s="8">
        <v>3</v>
      </c>
      <c r="M5" s="8">
        <v>1</v>
      </c>
      <c r="N5" s="8">
        <v>3</v>
      </c>
      <c r="O5" s="8">
        <v>2</v>
      </c>
      <c r="P5" s="8">
        <v>2</v>
      </c>
      <c r="Q5" s="8">
        <v>3</v>
      </c>
      <c r="R5" s="8">
        <v>4</v>
      </c>
      <c r="S5" s="8">
        <v>9</v>
      </c>
    </row>
    <row r="6" spans="1:19" ht="15" customHeight="1" x14ac:dyDescent="0.25">
      <c r="A6" s="7" t="s">
        <v>14</v>
      </c>
      <c r="B6" s="8">
        <v>37</v>
      </c>
      <c r="C6" s="8">
        <v>34</v>
      </c>
      <c r="D6" s="8">
        <v>43</v>
      </c>
      <c r="E6" s="8">
        <v>56</v>
      </c>
      <c r="F6" s="8">
        <v>49</v>
      </c>
      <c r="G6" s="8">
        <v>45</v>
      </c>
      <c r="H6" s="8">
        <v>53</v>
      </c>
      <c r="I6" s="8">
        <v>46</v>
      </c>
      <c r="J6" s="8">
        <v>53</v>
      </c>
      <c r="K6" s="8">
        <v>54</v>
      </c>
      <c r="L6" s="8">
        <v>48</v>
      </c>
      <c r="M6" s="8">
        <v>53</v>
      </c>
      <c r="N6" s="8">
        <v>57</v>
      </c>
      <c r="O6" s="8">
        <v>60</v>
      </c>
      <c r="P6" s="8">
        <v>70</v>
      </c>
      <c r="Q6" s="8">
        <v>102</v>
      </c>
      <c r="R6" s="8">
        <v>103</v>
      </c>
      <c r="S6" s="8">
        <v>85</v>
      </c>
    </row>
    <row r="7" spans="1:19" ht="15" customHeight="1" x14ac:dyDescent="0.25">
      <c r="A7" s="7" t="s">
        <v>15</v>
      </c>
      <c r="B7" s="8">
        <v>27</v>
      </c>
      <c r="C7" s="8">
        <v>24</v>
      </c>
      <c r="D7" s="8">
        <v>28</v>
      </c>
      <c r="E7" s="8">
        <v>29</v>
      </c>
      <c r="F7" s="8">
        <v>19</v>
      </c>
      <c r="G7" s="8">
        <v>27</v>
      </c>
      <c r="H7" s="8">
        <v>28</v>
      </c>
      <c r="I7" s="8">
        <v>27</v>
      </c>
      <c r="J7" s="8">
        <v>23</v>
      </c>
      <c r="K7" s="8">
        <v>32</v>
      </c>
      <c r="L7" s="8">
        <v>29</v>
      </c>
      <c r="M7" s="8">
        <v>33</v>
      </c>
      <c r="N7" s="8">
        <v>27</v>
      </c>
      <c r="O7" s="8">
        <v>26</v>
      </c>
      <c r="P7" s="8">
        <v>30</v>
      </c>
      <c r="Q7" s="8">
        <v>44</v>
      </c>
      <c r="R7" s="8">
        <v>34</v>
      </c>
      <c r="S7" s="8">
        <v>37</v>
      </c>
    </row>
    <row r="8" spans="1:19" ht="15" customHeight="1" x14ac:dyDescent="0.25">
      <c r="A8" s="7" t="s">
        <v>16</v>
      </c>
      <c r="B8" s="8">
        <v>59</v>
      </c>
      <c r="C8" s="8">
        <v>62</v>
      </c>
      <c r="D8" s="8">
        <v>57</v>
      </c>
      <c r="E8" s="8">
        <v>60</v>
      </c>
      <c r="F8" s="8">
        <v>47</v>
      </c>
      <c r="G8" s="8">
        <v>56</v>
      </c>
      <c r="H8" s="8">
        <v>57</v>
      </c>
      <c r="I8" s="8">
        <v>57</v>
      </c>
      <c r="J8" s="8">
        <v>57</v>
      </c>
      <c r="K8" s="8">
        <v>60</v>
      </c>
      <c r="L8" s="8">
        <v>65</v>
      </c>
      <c r="M8" s="8">
        <v>70</v>
      </c>
      <c r="N8" s="8">
        <v>62</v>
      </c>
      <c r="O8" s="8">
        <v>63</v>
      </c>
      <c r="P8" s="8">
        <v>62</v>
      </c>
      <c r="Q8" s="8">
        <v>59</v>
      </c>
      <c r="R8" s="8">
        <v>53</v>
      </c>
      <c r="S8" s="8">
        <v>46</v>
      </c>
    </row>
    <row r="9" spans="1:19" ht="15" customHeight="1" x14ac:dyDescent="0.25">
      <c r="A9" s="7" t="s">
        <v>33</v>
      </c>
      <c r="B9" s="8">
        <v>0</v>
      </c>
      <c r="C9" s="8">
        <v>0</v>
      </c>
      <c r="D9" s="8">
        <v>0</v>
      </c>
      <c r="E9" s="8">
        <v>0</v>
      </c>
      <c r="F9" s="8">
        <v>0</v>
      </c>
      <c r="G9" s="8">
        <v>0</v>
      </c>
      <c r="H9" s="8">
        <v>0</v>
      </c>
      <c r="I9" s="8">
        <v>0</v>
      </c>
      <c r="J9" s="8">
        <v>0</v>
      </c>
      <c r="K9" s="8">
        <v>0</v>
      </c>
      <c r="L9" s="8">
        <v>1</v>
      </c>
      <c r="M9" s="8">
        <v>1</v>
      </c>
      <c r="N9" s="8">
        <v>3</v>
      </c>
      <c r="O9" s="8">
        <v>2</v>
      </c>
      <c r="P9" s="8">
        <v>1</v>
      </c>
      <c r="Q9" s="8">
        <v>1</v>
      </c>
      <c r="R9" s="8">
        <v>2</v>
      </c>
      <c r="S9" s="8">
        <v>0</v>
      </c>
    </row>
    <row r="10" spans="1:19" ht="15" customHeight="1" x14ac:dyDescent="0.25">
      <c r="A10" s="7" t="s">
        <v>17</v>
      </c>
      <c r="B10" s="8">
        <v>448</v>
      </c>
      <c r="C10" s="8">
        <v>464</v>
      </c>
      <c r="D10" s="8">
        <v>455</v>
      </c>
      <c r="E10" s="8">
        <v>482</v>
      </c>
      <c r="F10" s="8">
        <v>441</v>
      </c>
      <c r="G10" s="8">
        <v>495</v>
      </c>
      <c r="H10" s="8">
        <v>415</v>
      </c>
      <c r="I10" s="8">
        <v>423</v>
      </c>
      <c r="J10" s="8">
        <v>439</v>
      </c>
      <c r="K10" s="8">
        <v>418</v>
      </c>
      <c r="L10" s="8">
        <v>382</v>
      </c>
      <c r="M10" s="8">
        <v>397</v>
      </c>
      <c r="N10" s="8">
        <v>445</v>
      </c>
      <c r="O10" s="8">
        <v>479</v>
      </c>
      <c r="P10" s="8">
        <v>516</v>
      </c>
      <c r="Q10" s="8">
        <v>511</v>
      </c>
      <c r="R10" s="8">
        <v>409</v>
      </c>
      <c r="S10" s="8">
        <v>381</v>
      </c>
    </row>
    <row r="11" spans="1:19" ht="15" customHeight="1" x14ac:dyDescent="0.25">
      <c r="A11" s="7" t="s">
        <v>18</v>
      </c>
      <c r="B11" s="8">
        <v>33</v>
      </c>
      <c r="C11" s="8">
        <v>25</v>
      </c>
      <c r="D11" s="8">
        <v>43</v>
      </c>
      <c r="E11" s="8">
        <v>66</v>
      </c>
      <c r="F11" s="8">
        <v>47</v>
      </c>
      <c r="G11" s="8">
        <v>72</v>
      </c>
      <c r="H11" s="8">
        <v>59</v>
      </c>
      <c r="I11" s="8">
        <v>54</v>
      </c>
      <c r="J11" s="8">
        <v>63</v>
      </c>
      <c r="K11" s="8">
        <v>82</v>
      </c>
      <c r="L11" s="8">
        <v>75</v>
      </c>
      <c r="M11" s="8">
        <v>88</v>
      </c>
      <c r="N11" s="8">
        <v>70</v>
      </c>
      <c r="O11" s="8">
        <v>64</v>
      </c>
      <c r="P11" s="8">
        <v>58</v>
      </c>
      <c r="Q11" s="8">
        <v>53</v>
      </c>
      <c r="R11" s="8">
        <v>48</v>
      </c>
      <c r="S11" s="8">
        <v>65</v>
      </c>
    </row>
    <row r="12" spans="1:19" ht="15" customHeight="1" x14ac:dyDescent="0.25">
      <c r="A12" s="5" t="s">
        <v>19</v>
      </c>
      <c r="B12" s="9"/>
      <c r="C12" s="9"/>
      <c r="D12" s="9"/>
      <c r="E12" s="9"/>
      <c r="F12" s="9"/>
      <c r="G12" s="9"/>
      <c r="H12" s="9"/>
      <c r="I12" s="9"/>
      <c r="J12" s="9"/>
      <c r="K12" s="9"/>
      <c r="L12" s="9"/>
      <c r="M12" s="9"/>
      <c r="N12" s="9"/>
      <c r="O12" s="9"/>
      <c r="P12" s="9"/>
      <c r="Q12" s="9"/>
      <c r="R12" s="9"/>
      <c r="S12" s="9"/>
    </row>
    <row r="13" spans="1:19" ht="15" customHeight="1" x14ac:dyDescent="0.25">
      <c r="A13" s="7" t="s">
        <v>13</v>
      </c>
      <c r="B13" s="10">
        <f t="shared" ref="B13:Q19" si="0">B5/B$4*100</f>
        <v>0.33112582781456956</v>
      </c>
      <c r="C13" s="10">
        <f t="shared" si="0"/>
        <v>0.16474464579901155</v>
      </c>
      <c r="D13" s="10">
        <f t="shared" si="0"/>
        <v>0.31948881789137379</v>
      </c>
      <c r="E13" s="10">
        <f t="shared" si="0"/>
        <v>0.28901734104046239</v>
      </c>
      <c r="F13" s="10">
        <f t="shared" si="0"/>
        <v>0.33557046979865773</v>
      </c>
      <c r="G13" s="10">
        <f t="shared" si="0"/>
        <v>0.58479532163742687</v>
      </c>
      <c r="H13" s="10">
        <f t="shared" si="0"/>
        <v>0.16638935108153077</v>
      </c>
      <c r="I13" s="10">
        <f t="shared" si="0"/>
        <v>0.16750418760469013</v>
      </c>
      <c r="J13" s="10">
        <f t="shared" si="0"/>
        <v>0.15948963317384371</v>
      </c>
      <c r="K13" s="10">
        <f t="shared" si="0"/>
        <v>0.31347962382445138</v>
      </c>
      <c r="L13" s="10">
        <f t="shared" si="0"/>
        <v>0.51107325383304936</v>
      </c>
      <c r="M13" s="10">
        <f t="shared" si="0"/>
        <v>0.15873015873015872</v>
      </c>
      <c r="N13" s="10">
        <f t="shared" si="0"/>
        <v>0.46656298600311047</v>
      </c>
      <c r="O13" s="10">
        <f t="shared" si="0"/>
        <v>0.30120481927710846</v>
      </c>
      <c r="P13" s="10">
        <f t="shared" si="0"/>
        <v>0.28612303290414876</v>
      </c>
      <c r="Q13" s="10">
        <f t="shared" si="0"/>
        <v>0.40760869565217389</v>
      </c>
      <c r="R13" s="10">
        <f t="shared" ref="R13:S13" si="1">R5/R$4*100</f>
        <v>0.65466448445171854</v>
      </c>
      <c r="S13" s="10">
        <f t="shared" si="1"/>
        <v>1.5490533562822719</v>
      </c>
    </row>
    <row r="14" spans="1:19" ht="15" customHeight="1" x14ac:dyDescent="0.25">
      <c r="A14" s="7" t="s">
        <v>14</v>
      </c>
      <c r="B14" s="10">
        <f t="shared" si="0"/>
        <v>6.1258278145695364</v>
      </c>
      <c r="C14" s="10">
        <f t="shared" si="0"/>
        <v>5.6013179571663922</v>
      </c>
      <c r="D14" s="10">
        <f t="shared" si="0"/>
        <v>6.8690095846645374</v>
      </c>
      <c r="E14" s="10">
        <f t="shared" si="0"/>
        <v>8.0924855491329488</v>
      </c>
      <c r="F14" s="10">
        <f t="shared" si="0"/>
        <v>8.2214765100671148</v>
      </c>
      <c r="G14" s="10">
        <f t="shared" si="0"/>
        <v>6.5789473684210522</v>
      </c>
      <c r="H14" s="10">
        <f t="shared" si="0"/>
        <v>8.8186356073211325</v>
      </c>
      <c r="I14" s="10">
        <f t="shared" si="0"/>
        <v>7.7051926298157447</v>
      </c>
      <c r="J14" s="10">
        <f t="shared" si="0"/>
        <v>8.4529505582137165</v>
      </c>
      <c r="K14" s="10">
        <f t="shared" si="0"/>
        <v>8.4639498432601883</v>
      </c>
      <c r="L14" s="10">
        <f t="shared" si="0"/>
        <v>8.1771720613287897</v>
      </c>
      <c r="M14" s="10">
        <f t="shared" si="0"/>
        <v>8.412698412698413</v>
      </c>
      <c r="N14" s="10">
        <f t="shared" si="0"/>
        <v>8.8646967340590983</v>
      </c>
      <c r="O14" s="10">
        <f t="shared" si="0"/>
        <v>9.0361445783132535</v>
      </c>
      <c r="P14" s="10">
        <f t="shared" si="0"/>
        <v>10.014306151645208</v>
      </c>
      <c r="Q14" s="10">
        <f t="shared" si="0"/>
        <v>13.858695652173914</v>
      </c>
      <c r="R14" s="10">
        <f t="shared" ref="R14:S14" si="2">R6/R$4*100</f>
        <v>16.857610474631752</v>
      </c>
      <c r="S14" s="10">
        <f t="shared" si="2"/>
        <v>14.629948364888124</v>
      </c>
    </row>
    <row r="15" spans="1:19" ht="15" customHeight="1" x14ac:dyDescent="0.25">
      <c r="A15" s="7" t="s">
        <v>15</v>
      </c>
      <c r="B15" s="10">
        <f t="shared" si="0"/>
        <v>4.4701986754966887</v>
      </c>
      <c r="C15" s="10">
        <f t="shared" si="0"/>
        <v>3.9538714991762767</v>
      </c>
      <c r="D15" s="10">
        <f t="shared" si="0"/>
        <v>4.4728434504792327</v>
      </c>
      <c r="E15" s="10">
        <f t="shared" si="0"/>
        <v>4.1907514450867049</v>
      </c>
      <c r="F15" s="10">
        <f t="shared" si="0"/>
        <v>3.1879194630872485</v>
      </c>
      <c r="G15" s="10">
        <f t="shared" si="0"/>
        <v>3.9473684210526314</v>
      </c>
      <c r="H15" s="10">
        <f t="shared" si="0"/>
        <v>4.6589018302828622</v>
      </c>
      <c r="I15" s="10">
        <f t="shared" si="0"/>
        <v>4.5226130653266337</v>
      </c>
      <c r="J15" s="10">
        <f t="shared" si="0"/>
        <v>3.6682615629984054</v>
      </c>
      <c r="K15" s="10">
        <f t="shared" si="0"/>
        <v>5.0156739811912221</v>
      </c>
      <c r="L15" s="10">
        <f t="shared" si="0"/>
        <v>4.9403747870528107</v>
      </c>
      <c r="M15" s="10">
        <f t="shared" si="0"/>
        <v>5.2380952380952381</v>
      </c>
      <c r="N15" s="10">
        <f t="shared" si="0"/>
        <v>4.1990668740279933</v>
      </c>
      <c r="O15" s="10">
        <f t="shared" si="0"/>
        <v>3.9156626506024099</v>
      </c>
      <c r="P15" s="10">
        <f t="shared" si="0"/>
        <v>4.2918454935622314</v>
      </c>
      <c r="Q15" s="10">
        <f t="shared" si="0"/>
        <v>5.9782608695652177</v>
      </c>
      <c r="R15" s="10">
        <f t="shared" ref="R15:S15" si="3">R7/R$4*100</f>
        <v>5.5646481178396074</v>
      </c>
      <c r="S15" s="10">
        <f t="shared" si="3"/>
        <v>6.3683304647160073</v>
      </c>
    </row>
    <row r="16" spans="1:19" ht="15" customHeight="1" x14ac:dyDescent="0.25">
      <c r="A16" s="7" t="s">
        <v>16</v>
      </c>
      <c r="B16" s="10">
        <f t="shared" si="0"/>
        <v>9.7682119205298008</v>
      </c>
      <c r="C16" s="10">
        <f t="shared" si="0"/>
        <v>10.214168039538714</v>
      </c>
      <c r="D16" s="10">
        <f t="shared" si="0"/>
        <v>9.1054313099041533</v>
      </c>
      <c r="E16" s="10">
        <f t="shared" si="0"/>
        <v>8.6705202312138727</v>
      </c>
      <c r="F16" s="10">
        <f t="shared" si="0"/>
        <v>7.8859060402684564</v>
      </c>
      <c r="G16" s="10">
        <f t="shared" si="0"/>
        <v>8.1871345029239766</v>
      </c>
      <c r="H16" s="10">
        <f t="shared" si="0"/>
        <v>9.484193011647255</v>
      </c>
      <c r="I16" s="10">
        <f t="shared" si="0"/>
        <v>9.5477386934673358</v>
      </c>
      <c r="J16" s="10">
        <f t="shared" si="0"/>
        <v>9.0909090909090917</v>
      </c>
      <c r="K16" s="10">
        <f t="shared" si="0"/>
        <v>9.4043887147335425</v>
      </c>
      <c r="L16" s="10">
        <f t="shared" si="0"/>
        <v>11.073253833049405</v>
      </c>
      <c r="M16" s="10">
        <f t="shared" si="0"/>
        <v>11.111111111111111</v>
      </c>
      <c r="N16" s="10">
        <f t="shared" si="0"/>
        <v>9.6423017107309477</v>
      </c>
      <c r="O16" s="10">
        <f t="shared" si="0"/>
        <v>9.4879518072289155</v>
      </c>
      <c r="P16" s="10">
        <f t="shared" si="0"/>
        <v>8.8698140200286133</v>
      </c>
      <c r="Q16" s="10">
        <f t="shared" si="0"/>
        <v>8.016304347826086</v>
      </c>
      <c r="R16" s="10">
        <f t="shared" ref="R16:S16" si="4">R8/R$4*100</f>
        <v>8.6743044189852689</v>
      </c>
      <c r="S16" s="10">
        <f t="shared" si="4"/>
        <v>7.9173838209982792</v>
      </c>
    </row>
    <row r="17" spans="1:19" ht="15" customHeight="1" x14ac:dyDescent="0.25">
      <c r="A17" s="7" t="s">
        <v>33</v>
      </c>
      <c r="B17" s="10">
        <f t="shared" si="0"/>
        <v>0</v>
      </c>
      <c r="C17" s="10">
        <f t="shared" si="0"/>
        <v>0</v>
      </c>
      <c r="D17" s="10">
        <f t="shared" si="0"/>
        <v>0</v>
      </c>
      <c r="E17" s="10">
        <f t="shared" si="0"/>
        <v>0</v>
      </c>
      <c r="F17" s="10">
        <f t="shared" si="0"/>
        <v>0</v>
      </c>
      <c r="G17" s="10">
        <f t="shared" si="0"/>
        <v>0</v>
      </c>
      <c r="H17" s="10">
        <f t="shared" si="0"/>
        <v>0</v>
      </c>
      <c r="I17" s="10">
        <f t="shared" si="0"/>
        <v>0</v>
      </c>
      <c r="J17" s="10">
        <f t="shared" si="0"/>
        <v>0</v>
      </c>
      <c r="K17" s="10">
        <f t="shared" si="0"/>
        <v>0</v>
      </c>
      <c r="L17" s="10">
        <f t="shared" si="0"/>
        <v>0.17035775127768313</v>
      </c>
      <c r="M17" s="10">
        <f t="shared" si="0"/>
        <v>0.15873015873015872</v>
      </c>
      <c r="N17" s="10">
        <f t="shared" si="0"/>
        <v>0.46656298600311047</v>
      </c>
      <c r="O17" s="10">
        <f t="shared" si="0"/>
        <v>0.30120481927710846</v>
      </c>
      <c r="P17" s="10">
        <f t="shared" si="0"/>
        <v>0.14306151645207438</v>
      </c>
      <c r="Q17" s="10">
        <f t="shared" si="0"/>
        <v>0.1358695652173913</v>
      </c>
      <c r="R17" s="10">
        <f t="shared" ref="R17:S17" si="5">R9/R$4*100</f>
        <v>0.32733224222585927</v>
      </c>
      <c r="S17" s="10">
        <f t="shared" si="5"/>
        <v>0</v>
      </c>
    </row>
    <row r="18" spans="1:19" ht="15" customHeight="1" x14ac:dyDescent="0.25">
      <c r="A18" s="7" t="s">
        <v>17</v>
      </c>
      <c r="B18" s="10">
        <f t="shared" si="0"/>
        <v>74.172185430463571</v>
      </c>
      <c r="C18" s="10">
        <f t="shared" si="0"/>
        <v>76.441515650741351</v>
      </c>
      <c r="D18" s="10">
        <f t="shared" si="0"/>
        <v>72.683706070287542</v>
      </c>
      <c r="E18" s="10">
        <f t="shared" si="0"/>
        <v>69.653179190751445</v>
      </c>
      <c r="F18" s="10">
        <f t="shared" si="0"/>
        <v>73.993288590604024</v>
      </c>
      <c r="G18" s="10">
        <f t="shared" si="0"/>
        <v>72.368421052631575</v>
      </c>
      <c r="H18" s="10">
        <f t="shared" si="0"/>
        <v>69.051580698835281</v>
      </c>
      <c r="I18" s="10">
        <f t="shared" si="0"/>
        <v>70.854271356783912</v>
      </c>
      <c r="J18" s="10">
        <f t="shared" si="0"/>
        <v>70.015948963317385</v>
      </c>
      <c r="K18" s="10">
        <f t="shared" si="0"/>
        <v>65.517241379310349</v>
      </c>
      <c r="L18" s="10">
        <f t="shared" si="0"/>
        <v>65.076660988074948</v>
      </c>
      <c r="M18" s="10">
        <f t="shared" si="0"/>
        <v>63.015873015873012</v>
      </c>
      <c r="N18" s="10">
        <f t="shared" si="0"/>
        <v>69.20684292379471</v>
      </c>
      <c r="O18" s="10">
        <f t="shared" si="0"/>
        <v>72.138554216867462</v>
      </c>
      <c r="P18" s="10">
        <f t="shared" si="0"/>
        <v>73.819742489270396</v>
      </c>
      <c r="Q18" s="10">
        <f t="shared" si="0"/>
        <v>69.429347826086953</v>
      </c>
      <c r="R18" s="10">
        <f t="shared" ref="R18:S18" si="6">R10/R$4*100</f>
        <v>66.939443535188218</v>
      </c>
      <c r="S18" s="10">
        <f t="shared" si="6"/>
        <v>65.576592082616187</v>
      </c>
    </row>
    <row r="19" spans="1:19" ht="15" customHeight="1" x14ac:dyDescent="0.25">
      <c r="A19" s="7" t="s">
        <v>18</v>
      </c>
      <c r="B19" s="10">
        <f t="shared" si="0"/>
        <v>5.4635761589403975</v>
      </c>
      <c r="C19" s="10">
        <f t="shared" si="0"/>
        <v>4.1186161449752881</v>
      </c>
      <c r="D19" s="10">
        <f t="shared" si="0"/>
        <v>6.8690095846645374</v>
      </c>
      <c r="E19" s="10">
        <f t="shared" si="0"/>
        <v>9.5375722543352595</v>
      </c>
      <c r="F19" s="10">
        <f t="shared" si="0"/>
        <v>7.8859060402684564</v>
      </c>
      <c r="G19" s="10">
        <f t="shared" si="0"/>
        <v>10.526315789473683</v>
      </c>
      <c r="H19" s="10">
        <f t="shared" si="0"/>
        <v>9.8169717138103163</v>
      </c>
      <c r="I19" s="10">
        <f t="shared" si="0"/>
        <v>9.0452261306532673</v>
      </c>
      <c r="J19" s="10">
        <f t="shared" si="0"/>
        <v>10.047846889952153</v>
      </c>
      <c r="K19" s="10">
        <f t="shared" si="0"/>
        <v>12.852664576802509</v>
      </c>
      <c r="L19" s="10">
        <f t="shared" si="0"/>
        <v>12.776831345826235</v>
      </c>
      <c r="M19" s="10">
        <f t="shared" si="0"/>
        <v>13.968253968253968</v>
      </c>
      <c r="N19" s="10">
        <f t="shared" si="0"/>
        <v>10.886469673405911</v>
      </c>
      <c r="O19" s="10">
        <f t="shared" si="0"/>
        <v>9.6385542168674707</v>
      </c>
      <c r="P19" s="10">
        <f t="shared" si="0"/>
        <v>8.297567954220316</v>
      </c>
      <c r="Q19" s="10">
        <f t="shared" si="0"/>
        <v>7.2010869565217392</v>
      </c>
      <c r="R19" s="10">
        <f t="shared" ref="R19:S19" si="7">R11/R$4*100</f>
        <v>7.8559738134206221</v>
      </c>
      <c r="S19" s="10">
        <f t="shared" si="7"/>
        <v>11.187607573149743</v>
      </c>
    </row>
    <row r="20" spans="1:19" ht="15" customHeight="1" x14ac:dyDescent="0.25">
      <c r="A20" s="5" t="s">
        <v>20</v>
      </c>
      <c r="B20" s="6"/>
      <c r="C20" s="6"/>
      <c r="D20" s="6"/>
      <c r="E20" s="6"/>
      <c r="F20" s="6"/>
      <c r="G20" s="6"/>
      <c r="H20" s="6"/>
      <c r="I20" s="6"/>
      <c r="J20" s="6"/>
      <c r="K20" s="6"/>
      <c r="L20" s="6"/>
      <c r="M20" s="6"/>
      <c r="N20" s="6"/>
      <c r="O20" s="6"/>
      <c r="P20" s="6"/>
      <c r="Q20" s="6"/>
      <c r="R20" s="6"/>
      <c r="S20" s="6"/>
    </row>
    <row r="21" spans="1:19" ht="15" customHeight="1" x14ac:dyDescent="0.25">
      <c r="A21" s="7" t="s">
        <v>13</v>
      </c>
      <c r="B21" s="10">
        <f t="shared" ref="B21:Q26" si="8">B5/(B$4-B$11)*100</f>
        <v>0.35026269702276708</v>
      </c>
      <c r="C21" s="10">
        <f t="shared" si="8"/>
        <v>0.1718213058419244</v>
      </c>
      <c r="D21" s="10">
        <f t="shared" si="8"/>
        <v>0.34305317324185247</v>
      </c>
      <c r="E21" s="10">
        <f t="shared" si="8"/>
        <v>0.31948881789137379</v>
      </c>
      <c r="F21" s="10">
        <f t="shared" si="8"/>
        <v>0.36429872495446264</v>
      </c>
      <c r="G21" s="10">
        <f t="shared" si="8"/>
        <v>0.65359477124183007</v>
      </c>
      <c r="H21" s="10">
        <f t="shared" si="8"/>
        <v>0.18450184501845018</v>
      </c>
      <c r="I21" s="10">
        <f t="shared" si="8"/>
        <v>0.18416206261510129</v>
      </c>
      <c r="J21" s="10">
        <f t="shared" si="8"/>
        <v>0.1773049645390071</v>
      </c>
      <c r="K21" s="10">
        <f t="shared" si="8"/>
        <v>0.35971223021582738</v>
      </c>
      <c r="L21" s="10">
        <f t="shared" si="8"/>
        <v>0.5859375</v>
      </c>
      <c r="M21" s="10">
        <f t="shared" si="8"/>
        <v>0.18450184501845018</v>
      </c>
      <c r="N21" s="10">
        <f t="shared" ref="N21:S21" si="9">N5/(N$4-N$11)*100</f>
        <v>0.52356020942408377</v>
      </c>
      <c r="O21" s="10">
        <f t="shared" si="9"/>
        <v>0.33333333333333337</v>
      </c>
      <c r="P21" s="10">
        <f t="shared" si="9"/>
        <v>0.31201248049921998</v>
      </c>
      <c r="Q21" s="10">
        <f t="shared" si="9"/>
        <v>0.43923865300146414</v>
      </c>
      <c r="R21" s="10">
        <f t="shared" si="9"/>
        <v>0.71047957371225579</v>
      </c>
      <c r="S21" s="10">
        <f t="shared" si="9"/>
        <v>1.7441860465116279</v>
      </c>
    </row>
    <row r="22" spans="1:19" ht="15" customHeight="1" x14ac:dyDescent="0.25">
      <c r="A22" s="7" t="s">
        <v>14</v>
      </c>
      <c r="B22" s="10">
        <f t="shared" si="8"/>
        <v>6.4798598949211899</v>
      </c>
      <c r="C22" s="10">
        <f t="shared" si="8"/>
        <v>5.8419243986254292</v>
      </c>
      <c r="D22" s="10">
        <f t="shared" si="8"/>
        <v>7.3756432246998278</v>
      </c>
      <c r="E22" s="10">
        <f t="shared" si="8"/>
        <v>8.9456869009584654</v>
      </c>
      <c r="F22" s="10">
        <f t="shared" si="8"/>
        <v>8.9253187613843341</v>
      </c>
      <c r="G22" s="10">
        <f t="shared" si="8"/>
        <v>7.3529411764705888</v>
      </c>
      <c r="H22" s="10">
        <f t="shared" si="8"/>
        <v>9.7785977859778583</v>
      </c>
      <c r="I22" s="10">
        <f t="shared" si="8"/>
        <v>8.4714548802946599</v>
      </c>
      <c r="J22" s="10">
        <f t="shared" si="8"/>
        <v>9.3971631205673756</v>
      </c>
      <c r="K22" s="10">
        <f t="shared" si="8"/>
        <v>9.7122302158273381</v>
      </c>
      <c r="L22" s="10">
        <f t="shared" si="8"/>
        <v>9.375</v>
      </c>
      <c r="M22" s="10">
        <f t="shared" si="8"/>
        <v>9.7785977859778583</v>
      </c>
      <c r="N22" s="10">
        <f t="shared" si="8"/>
        <v>9.9476439790575917</v>
      </c>
      <c r="O22" s="10">
        <f t="shared" si="8"/>
        <v>10</v>
      </c>
      <c r="P22" s="10">
        <f t="shared" si="8"/>
        <v>10.9204368174727</v>
      </c>
      <c r="Q22" s="10">
        <f t="shared" si="8"/>
        <v>14.934114202049781</v>
      </c>
      <c r="R22" s="10">
        <f t="shared" ref="R22:S22" si="10">R6/(R$4-R$11)*100</f>
        <v>18.294849023090588</v>
      </c>
      <c r="S22" s="10">
        <f t="shared" si="10"/>
        <v>16.472868217054263</v>
      </c>
    </row>
    <row r="23" spans="1:19" ht="15" customHeight="1" x14ac:dyDescent="0.25">
      <c r="A23" s="7" t="s">
        <v>15</v>
      </c>
      <c r="B23" s="10">
        <f t="shared" si="8"/>
        <v>4.7285464098073557</v>
      </c>
      <c r="C23" s="10">
        <f t="shared" si="8"/>
        <v>4.1237113402061851</v>
      </c>
      <c r="D23" s="10">
        <f t="shared" si="8"/>
        <v>4.8027444253859342</v>
      </c>
      <c r="E23" s="10">
        <f t="shared" si="8"/>
        <v>4.6325878594249197</v>
      </c>
      <c r="F23" s="10">
        <f t="shared" si="8"/>
        <v>3.4608378870673953</v>
      </c>
      <c r="G23" s="10">
        <f t="shared" si="8"/>
        <v>4.4117647058823533</v>
      </c>
      <c r="H23" s="10">
        <f t="shared" si="8"/>
        <v>5.1660516605166054</v>
      </c>
      <c r="I23" s="10">
        <f t="shared" si="8"/>
        <v>4.972375690607735</v>
      </c>
      <c r="J23" s="10">
        <f t="shared" si="8"/>
        <v>4.0780141843971638</v>
      </c>
      <c r="K23" s="10">
        <f t="shared" si="8"/>
        <v>5.755395683453238</v>
      </c>
      <c r="L23" s="10">
        <f t="shared" si="8"/>
        <v>5.6640625</v>
      </c>
      <c r="M23" s="10">
        <f t="shared" si="8"/>
        <v>6.0885608856088558</v>
      </c>
      <c r="N23" s="10">
        <f t="shared" si="8"/>
        <v>4.7120418848167542</v>
      </c>
      <c r="O23" s="10">
        <f t="shared" si="8"/>
        <v>4.3333333333333339</v>
      </c>
      <c r="P23" s="10">
        <f t="shared" si="8"/>
        <v>4.6801872074882995</v>
      </c>
      <c r="Q23" s="10">
        <f t="shared" si="8"/>
        <v>6.4421669106881403</v>
      </c>
      <c r="R23" s="10">
        <f t="shared" ref="R23:S23" si="11">R7/(R$4-R$11)*100</f>
        <v>6.0390763765541742</v>
      </c>
      <c r="S23" s="10">
        <f t="shared" si="11"/>
        <v>7.170542635658915</v>
      </c>
    </row>
    <row r="24" spans="1:19" ht="15" customHeight="1" x14ac:dyDescent="0.25">
      <c r="A24" s="7" t="s">
        <v>16</v>
      </c>
      <c r="B24" s="10">
        <f t="shared" si="8"/>
        <v>10.332749562171628</v>
      </c>
      <c r="C24" s="10">
        <f t="shared" si="8"/>
        <v>10.652920962199312</v>
      </c>
      <c r="D24" s="10">
        <f t="shared" si="8"/>
        <v>9.7770154373927962</v>
      </c>
      <c r="E24" s="10">
        <f t="shared" si="8"/>
        <v>9.5846645367412133</v>
      </c>
      <c r="F24" s="10">
        <f t="shared" si="8"/>
        <v>8.5610200364298734</v>
      </c>
      <c r="G24" s="10">
        <f t="shared" si="8"/>
        <v>9.1503267973856204</v>
      </c>
      <c r="H24" s="10">
        <f t="shared" si="8"/>
        <v>10.516605166051662</v>
      </c>
      <c r="I24" s="10">
        <f t="shared" si="8"/>
        <v>10.497237569060774</v>
      </c>
      <c r="J24" s="10">
        <f t="shared" si="8"/>
        <v>10.106382978723403</v>
      </c>
      <c r="K24" s="10">
        <f t="shared" si="8"/>
        <v>10.791366906474821</v>
      </c>
      <c r="L24" s="10">
        <f t="shared" si="8"/>
        <v>12.6953125</v>
      </c>
      <c r="M24" s="10">
        <f t="shared" si="8"/>
        <v>12.915129151291513</v>
      </c>
      <c r="N24" s="10">
        <f t="shared" si="8"/>
        <v>10.820244328097731</v>
      </c>
      <c r="O24" s="10">
        <f t="shared" si="8"/>
        <v>10.5</v>
      </c>
      <c r="P24" s="10">
        <f t="shared" si="8"/>
        <v>9.6723868954758192</v>
      </c>
      <c r="Q24" s="10">
        <f t="shared" si="8"/>
        <v>8.6383601756954622</v>
      </c>
      <c r="R24" s="10">
        <f t="shared" ref="R24:S24" si="12">R8/(R$4-R$11)*100</f>
        <v>9.4138543516873892</v>
      </c>
      <c r="S24" s="10">
        <f t="shared" si="12"/>
        <v>8.9147286821705425</v>
      </c>
    </row>
    <row r="25" spans="1:19" ht="15" customHeight="1" x14ac:dyDescent="0.25">
      <c r="A25" s="7" t="s">
        <v>33</v>
      </c>
      <c r="B25" s="10">
        <f t="shared" si="8"/>
        <v>0</v>
      </c>
      <c r="C25" s="10">
        <f t="shared" si="8"/>
        <v>0</v>
      </c>
      <c r="D25" s="10">
        <f t="shared" si="8"/>
        <v>0</v>
      </c>
      <c r="E25" s="10">
        <f t="shared" si="8"/>
        <v>0</v>
      </c>
      <c r="F25" s="10">
        <f t="shared" si="8"/>
        <v>0</v>
      </c>
      <c r="G25" s="10">
        <f t="shared" si="8"/>
        <v>0</v>
      </c>
      <c r="H25" s="10">
        <f t="shared" si="8"/>
        <v>0</v>
      </c>
      <c r="I25" s="10">
        <f t="shared" si="8"/>
        <v>0</v>
      </c>
      <c r="J25" s="10">
        <f t="shared" si="8"/>
        <v>0</v>
      </c>
      <c r="K25" s="10">
        <f t="shared" si="8"/>
        <v>0</v>
      </c>
      <c r="L25" s="10">
        <f t="shared" si="8"/>
        <v>0.1953125</v>
      </c>
      <c r="M25" s="10">
        <f t="shared" si="8"/>
        <v>0.18450184501845018</v>
      </c>
      <c r="N25" s="10">
        <f t="shared" si="8"/>
        <v>0.52356020942408377</v>
      </c>
      <c r="O25" s="10">
        <f t="shared" si="8"/>
        <v>0.33333333333333337</v>
      </c>
      <c r="P25" s="10">
        <f t="shared" si="8"/>
        <v>0.15600624024960999</v>
      </c>
      <c r="Q25" s="10">
        <f t="shared" si="8"/>
        <v>0.14641288433382138</v>
      </c>
      <c r="R25" s="10">
        <f t="shared" ref="R25:S25" si="13">R9/(R$4-R$11)*100</f>
        <v>0.35523978685612789</v>
      </c>
      <c r="S25" s="10">
        <f t="shared" si="13"/>
        <v>0</v>
      </c>
    </row>
    <row r="26" spans="1:19" ht="15" customHeight="1" x14ac:dyDescent="0.25">
      <c r="A26" s="7" t="s">
        <v>17</v>
      </c>
      <c r="B26" s="10">
        <f t="shared" si="8"/>
        <v>78.458844133099831</v>
      </c>
      <c r="C26" s="10">
        <f t="shared" si="8"/>
        <v>79.725085910652922</v>
      </c>
      <c r="D26" s="10">
        <f t="shared" si="8"/>
        <v>78.044596912521442</v>
      </c>
      <c r="E26" s="10">
        <f t="shared" si="8"/>
        <v>76.996805111821089</v>
      </c>
      <c r="F26" s="10">
        <f t="shared" si="8"/>
        <v>80.327868852459019</v>
      </c>
      <c r="G26" s="10">
        <f t="shared" si="8"/>
        <v>80.882352941176478</v>
      </c>
      <c r="H26" s="10">
        <f t="shared" si="8"/>
        <v>76.568265682656829</v>
      </c>
      <c r="I26" s="10">
        <f t="shared" si="8"/>
        <v>77.900552486187848</v>
      </c>
      <c r="J26" s="10">
        <f t="shared" si="8"/>
        <v>77.836879432624116</v>
      </c>
      <c r="K26" s="10">
        <f t="shared" si="8"/>
        <v>75.17985611510791</v>
      </c>
      <c r="L26" s="10">
        <f t="shared" si="8"/>
        <v>74.609375</v>
      </c>
      <c r="M26" s="10">
        <f t="shared" si="8"/>
        <v>73.247232472324725</v>
      </c>
      <c r="N26" s="10">
        <f t="shared" si="8"/>
        <v>77.661431064572426</v>
      </c>
      <c r="O26" s="10">
        <f t="shared" si="8"/>
        <v>79.833333333333329</v>
      </c>
      <c r="P26" s="10">
        <f t="shared" si="8"/>
        <v>80.499219968798755</v>
      </c>
      <c r="Q26" s="10">
        <f>Q10/(Q$4-Q$11)*100</f>
        <v>74.816983894582719</v>
      </c>
      <c r="R26" s="10">
        <f>R10/(R$4-R$11)*100</f>
        <v>72.646536412078149</v>
      </c>
      <c r="S26" s="10">
        <f>S10/(S$4-S$11)*100</f>
        <v>73.837209302325576</v>
      </c>
    </row>
    <row r="27" spans="1:19" ht="133.5" customHeight="1" x14ac:dyDescent="0.25">
      <c r="A27" s="16" t="s">
        <v>27</v>
      </c>
      <c r="B27" s="16"/>
      <c r="C27" s="16"/>
      <c r="D27" s="16"/>
      <c r="E27" s="16"/>
      <c r="F27" s="16"/>
      <c r="G27" s="16"/>
      <c r="H27" s="16"/>
      <c r="I27" s="16"/>
      <c r="J27" s="16"/>
      <c r="K27" s="16"/>
      <c r="L27" s="16"/>
      <c r="M27" s="16"/>
      <c r="N27" s="16"/>
      <c r="O27" s="16"/>
      <c r="P27" s="16"/>
      <c r="Q27" s="16"/>
      <c r="R27" s="16"/>
      <c r="S27" s="13"/>
    </row>
  </sheetData>
  <mergeCells count="3">
    <mergeCell ref="A1:R1"/>
    <mergeCell ref="A27:R27"/>
    <mergeCell ref="A2:R2"/>
  </mergeCells>
  <phoneticPr fontId="9" type="noConversion"/>
  <pageMargins left="0.7" right="0.7" top="0.75" bottom="0.75" header="0.3" footer="0.3"/>
  <pageSetup scale="90" orientation="landscape" r:id="rId1"/>
  <headerFooter>
    <oddHeader>&amp;L&amp;G&amp;R&amp;"Arial,Bold"&amp;14Fact Book&amp;"Arial,Regular"
&amp;12 2023-24</oddHeader>
    <oddFooter>&amp;L&amp;"Arial,Regular"&amp;9Prepared by the Office of Institutional Research, Planning &amp;&amp; Effectiveness, January 22, 2024</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Univ Staff by MultiRaceEth</vt:lpstr>
      <vt:lpstr>FT Univ Staff by MultiRace</vt:lpstr>
      <vt:lpstr>PT Univ Staff by MultiRace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2023-04-18T16:29:48Z</cp:lastPrinted>
  <dcterms:created xsi:type="dcterms:W3CDTF">2015-04-20T19:21:38Z</dcterms:created>
  <dcterms:modified xsi:type="dcterms:W3CDTF">2024-04-03T18:44:40Z</dcterms:modified>
</cp:coreProperties>
</file>